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440" windowHeight="11760" activeTab="0"/>
  </bookViews>
  <sheets>
    <sheet name="INSTRUCCIONES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1" r:id="rId11"/>
    <sheet name="NOVIEMBRE" sheetId="12" r:id="rId12"/>
    <sheet name="DICIEMBRE" sheetId="13" r:id="rId13"/>
  </sheets>
  <definedNames>
    <definedName name="_xlnm.Print_Area" localSheetId="4">'ABRIL'!$A$1:$AK$66</definedName>
    <definedName name="_xlnm.Print_Area" localSheetId="8">'AGOSTO'!$A$1:$AK$66</definedName>
    <definedName name="_xlnm.Print_Area" localSheetId="12">'DICIEMBRE'!$A$1:$AK$66</definedName>
    <definedName name="_xlnm.Print_Area" localSheetId="1">'ENERO'!$A$1:$AK$66</definedName>
    <definedName name="_xlnm.Print_Area" localSheetId="2">'FEBRERO'!$A$1:$AK$66</definedName>
    <definedName name="_xlnm.Print_Area" localSheetId="7">'JULIO'!$A$1:$AK$66</definedName>
    <definedName name="_xlnm.Print_Area" localSheetId="6">'JUNIO'!$A$1:$AK$66</definedName>
    <definedName name="_xlnm.Print_Area" localSheetId="3">'MARZO'!$A$1:$AK$66</definedName>
    <definedName name="_xlnm.Print_Area" localSheetId="5">'MAYO'!$A$1:$AK$66</definedName>
    <definedName name="_xlnm.Print_Area" localSheetId="11">'NOVIEMBRE'!$A$1:$AK$66</definedName>
    <definedName name="_xlnm.Print_Area" localSheetId="10">'OCTUBRE'!$A$1:$AK$66</definedName>
    <definedName name="_xlnm.Print_Area" localSheetId="9">'SEPTIEMBRE'!$A$1:$AK$66</definedName>
  </definedNames>
  <calcPr fullCalcOnLoad="1"/>
</workbook>
</file>

<file path=xl/sharedStrings.xml><?xml version="1.0" encoding="utf-8"?>
<sst xmlns="http://schemas.openxmlformats.org/spreadsheetml/2006/main" count="1421" uniqueCount="82">
  <si>
    <t>PROVEEDORES DE ABASTECIMIENTO MUNICIPAL</t>
  </si>
  <si>
    <t>Municipio:</t>
  </si>
  <si>
    <t>Mes:</t>
  </si>
  <si>
    <t>Año:</t>
  </si>
  <si>
    <t>ADQUISICIÓN</t>
  </si>
  <si>
    <t>TRANSPORTE</t>
  </si>
  <si>
    <t>RESULTADO</t>
  </si>
  <si>
    <t>PROVEEDOR</t>
  </si>
  <si>
    <t>ORIGEN DEL AGUA</t>
  </si>
  <si>
    <t>PUNTO DE ENTREGA</t>
  </si>
  <si>
    <t>VOLUMEN ADQUIRIDO</t>
  </si>
  <si>
    <t>PRECIO UNITARIO</t>
  </si>
  <si>
    <t>IMPORTE</t>
  </si>
  <si>
    <t>VOLUMEN TRANSPORTADO</t>
  </si>
  <si>
    <t>CANON DE PASE</t>
  </si>
  <si>
    <t>MERMAS</t>
  </si>
  <si>
    <t>VOLUMEN SUMINISTRADO TEÓRICO</t>
  </si>
  <si>
    <t xml:space="preserve">IMPORTE TOTAL </t>
  </si>
  <si>
    <t>OBSERVACIONES</t>
  </si>
  <si>
    <t>NIF/CIF</t>
  </si>
  <si>
    <t>Nombre</t>
  </si>
  <si>
    <t>Tipo</t>
  </si>
  <si>
    <t>Código CIATF</t>
  </si>
  <si>
    <t>Denominación</t>
  </si>
  <si>
    <t>Cantidad</t>
  </si>
  <si>
    <t>Ud. de medida</t>
  </si>
  <si>
    <t>m³</t>
  </si>
  <si>
    <t>Valor</t>
  </si>
  <si>
    <t>€</t>
  </si>
  <si>
    <t>%</t>
  </si>
  <si>
    <t>-m³</t>
  </si>
  <si>
    <t>Galería</t>
  </si>
  <si>
    <t>Pozo</t>
  </si>
  <si>
    <t>Canal</t>
  </si>
  <si>
    <t>Depósito</t>
  </si>
  <si>
    <t>Balsa</t>
  </si>
  <si>
    <t>€/m³</t>
  </si>
  <si>
    <t>€/pp</t>
  </si>
  <si>
    <t>pts/pp</t>
  </si>
  <si>
    <t>CRITERIOS DE CUMPLIMENTACIÓN</t>
  </si>
  <si>
    <t>NIF o CIF del Proveedor</t>
  </si>
  <si>
    <t>Nombre del proveedor</t>
  </si>
  <si>
    <t>3,4,5</t>
  </si>
  <si>
    <t>Tipo de origen del agua: Marcar con valor 1 la celda correspondiente</t>
  </si>
  <si>
    <t>Denominación del origen del agua (nombre de la galería, pozo o canal)</t>
  </si>
  <si>
    <t>Tipo de punto de entrega. Marcar con valor 1 la celda correspondiente</t>
  </si>
  <si>
    <t>Volumen de agua adquirido correspondiente al origen de agua indicado y entregado en el punto especificado</t>
  </si>
  <si>
    <t>Unida de medida en la que se aporta el volumen adquirido: Marcar con valor 1 la celda correspondiente. En caso de que se marque más de una de estas dos casillas, o si se indica una cantidad en (13) sin especificar la unidad de medida, se destaca en rojo el fondo de estas celdas</t>
  </si>
  <si>
    <t>Volumen adquirido en m³. Se calcula en función de la cantidad introducida en (13) y la unidad de medida indicada en (14,15)</t>
  </si>
  <si>
    <t>Valor del precio unitario</t>
  </si>
  <si>
    <t>18,19,20</t>
  </si>
  <si>
    <t>Unidad de medida en la que se aporta el precio unitario: Marcar con valor 1 la celda correspondiente. En caso de que se marque más de una de estas tres casillas, o si se indica una cantidad en (17) sin especificar la unidad de medida, se destaca en rojo el fondo de estas</t>
  </si>
  <si>
    <t>Importe del agua adquirida. Se calcula multiplicando el volumen adquirido en m³ (16) por el valor del precio unitario (17) convertido a €/m³</t>
  </si>
  <si>
    <t>Volumen de agua transportado</t>
  </si>
  <si>
    <t>Unidad de medida en la que se aporta el volumen transportado: Marcar con valor 1 la celda correspondiente. En caso de que se marque más de una de estas dos casillas, o si se indica una cantidad en (22) sin especificar la unidad de medida, se destaca en rojo el fondo de estas</t>
  </si>
  <si>
    <t>Volumen de agua transportado, convertido a m³ según la unidad de medida especificada en (23,24)</t>
  </si>
  <si>
    <t>Valor del canon de pase</t>
  </si>
  <si>
    <t>27,28,29</t>
  </si>
  <si>
    <t>Unidad de medida en la que se aporta el canon de pase: Marcar con valor 1 la celda correspondiente. En caso de que se marque más de una de estas tres casillas, o si se indica una cantidad en (26) sin especificar la unidad de medida, se destaca en rojo el fondo de estas celdas</t>
  </si>
  <si>
    <t>Importe del canon de pase. Se calcula multiplicando el volumen transportado en m³ (25) por el valor del canon de pase (26) convertido a €/m³, según la unidad de medida indicada en (27,28,29)</t>
  </si>
  <si>
    <t>% de mermas a aplicar al volumen transportado</t>
  </si>
  <si>
    <t>Volumen de pérdidas (en negativo) al aplicar el % de mermas (31) al volumen transportado</t>
  </si>
  <si>
    <t>Importe total, sumando el importe de adquisición (21) y el canon de pase (29)</t>
  </si>
  <si>
    <t>Celdas con fondo gris: Dato calculado</t>
  </si>
  <si>
    <t>Volumen suministrado teórico. Volumen obtenido restando las mermas (32) al volumen adquirido (16)</t>
  </si>
  <si>
    <r>
      <t xml:space="preserve">Ud. de </t>
    </r>
    <r>
      <rPr>
        <sz val="7"/>
        <color indexed="56"/>
        <rFont val="Arial"/>
        <family val="2"/>
      </rPr>
      <t>medida</t>
    </r>
  </si>
  <si>
    <r>
      <t>€/m</t>
    </r>
    <r>
      <rPr>
        <b/>
        <vertAlign val="superscript"/>
        <sz val="8"/>
        <rFont val="Trebuchet MS"/>
        <family val="2"/>
      </rPr>
      <t>3</t>
    </r>
  </si>
  <si>
    <t xml:space="preserve">TOTALES  </t>
  </si>
  <si>
    <t xml:space="preserve">MEDIOS    </t>
  </si>
  <si>
    <t>Formulario de carga de datos.    Versión:</t>
  </si>
  <si>
    <t>COMPRA DE AGUA</t>
  </si>
  <si>
    <t>-</t>
  </si>
  <si>
    <t>pp</t>
  </si>
  <si>
    <t>(nº año 4 cifras)</t>
  </si>
  <si>
    <t>(nombre municipio)</t>
  </si>
  <si>
    <t>(noig)</t>
  </si>
  <si>
    <t>(nºmes)</t>
  </si>
  <si>
    <t>EDAS</t>
  </si>
  <si>
    <t>8,9,10,36</t>
  </si>
  <si>
    <t>Denominación del punto de entrega (depósito, canal, balsa o EDAS)</t>
  </si>
  <si>
    <t>1.2</t>
  </si>
  <si>
    <t>(04-feb-2013)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</si>
</sst>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"/>
    <numFmt numFmtId="167" formatCode="#,##0.0000"/>
    <numFmt numFmtId="168" formatCode="#,##0.00_ ;[Red]\-#,##0.00\ "/>
  </numFmts>
  <fonts count="68">
    <font>
      <sz val="10"/>
      <name val="Arial"/>
      <family val="0"/>
    </font>
    <font>
      <sz val="10"/>
      <name val="Trebuchet MS"/>
      <family val="2"/>
    </font>
    <font>
      <i/>
      <sz val="10"/>
      <name val="Trebuchet MS"/>
      <family val="2"/>
    </font>
    <font>
      <b/>
      <i/>
      <sz val="12"/>
      <name val="Trebuchet MS"/>
      <family val="2"/>
    </font>
    <font>
      <b/>
      <i/>
      <sz val="12"/>
      <color indexed="23"/>
      <name val="Trebuchet MS"/>
      <family val="2"/>
    </font>
    <font>
      <b/>
      <sz val="10"/>
      <name val="Trebuchet MS"/>
      <family val="2"/>
    </font>
    <font>
      <sz val="7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2"/>
      <color indexed="23"/>
      <name val="Trebuchet MS"/>
      <family val="2"/>
    </font>
    <font>
      <b/>
      <sz val="10"/>
      <color indexed="56"/>
      <name val="Trebuchet MS"/>
      <family val="2"/>
    </font>
    <font>
      <sz val="10"/>
      <color indexed="56"/>
      <name val="Arial"/>
      <family val="0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56"/>
      <name val="Arial"/>
      <family val="0"/>
    </font>
    <font>
      <sz val="9"/>
      <color indexed="56"/>
      <name val="Trebuchet MS"/>
      <family val="2"/>
    </font>
    <font>
      <sz val="9"/>
      <name val="Trebuchet MS"/>
      <family val="2"/>
    </font>
    <font>
      <sz val="9"/>
      <color indexed="23"/>
      <name val="Trebuchet MS"/>
      <family val="2"/>
    </font>
    <font>
      <b/>
      <sz val="9"/>
      <name val="Trebuchet MS"/>
      <family val="2"/>
    </font>
    <font>
      <i/>
      <sz val="9"/>
      <name val="Trebuchet MS"/>
      <family val="2"/>
    </font>
    <font>
      <b/>
      <sz val="10"/>
      <color indexed="12"/>
      <name val="Trebuchet MS"/>
      <family val="2"/>
    </font>
    <font>
      <sz val="7"/>
      <color indexed="56"/>
      <name val="Arial"/>
      <family val="2"/>
    </font>
    <font>
      <i/>
      <sz val="10"/>
      <color indexed="55"/>
      <name val="Trebuchet MS"/>
      <family val="2"/>
    </font>
    <font>
      <sz val="7"/>
      <color indexed="56"/>
      <name val="Trebuchet MS"/>
      <family val="2"/>
    </font>
    <font>
      <b/>
      <sz val="8"/>
      <name val="Trebuchet MS"/>
      <family val="2"/>
    </font>
    <font>
      <b/>
      <vertAlign val="superscript"/>
      <sz val="8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Trebuchet MS"/>
      <family val="2"/>
    </font>
    <font>
      <b/>
      <sz val="9"/>
      <color indexed="12"/>
      <name val="Trebuchet MS"/>
      <family val="2"/>
    </font>
    <font>
      <i/>
      <sz val="9"/>
      <color indexed="55"/>
      <name val="Trebuchet MS"/>
      <family val="2"/>
    </font>
    <font>
      <sz val="8"/>
      <name val="Trebuchet MS"/>
      <family val="2"/>
    </font>
    <font>
      <b/>
      <sz val="11"/>
      <name val="Verdana"/>
      <family val="2"/>
    </font>
    <font>
      <b/>
      <u val="single"/>
      <sz val="10"/>
      <color indexed="12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 style="medium"/>
      <right style="thin">
        <color indexed="55"/>
      </right>
      <top style="thin">
        <color indexed="55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 style="medium"/>
      <bottom style="thin">
        <color indexed="55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medium"/>
      <right style="medium"/>
      <top>
        <color indexed="63"/>
      </top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medium"/>
      <top style="thin">
        <color indexed="55"/>
      </top>
      <bottom style="medium"/>
    </border>
    <border>
      <left style="medium"/>
      <right style="thin">
        <color indexed="55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 style="thin">
        <color indexed="55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55"/>
      </right>
      <top style="medium"/>
      <bottom style="thin">
        <color indexed="55"/>
      </bottom>
    </border>
    <border>
      <left>
        <color indexed="63"/>
      </left>
      <right style="thin">
        <color indexed="55"/>
      </right>
      <top style="medium"/>
      <bottom style="thin">
        <color indexed="55"/>
      </bottom>
    </border>
    <border>
      <left style="medium"/>
      <right style="medium"/>
      <top style="medium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medium"/>
      <top style="thin">
        <color indexed="55"/>
      </top>
      <bottom style="thin"/>
    </border>
    <border>
      <left style="medium"/>
      <right style="medium"/>
      <top style="thin">
        <color indexed="55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55"/>
      </left>
      <right>
        <color indexed="63"/>
      </right>
      <top style="medium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2"/>
      </left>
      <right style="medium"/>
      <top style="medium"/>
      <bottom style="thin">
        <color indexed="55"/>
      </bottom>
    </border>
    <border>
      <left style="thin">
        <color indexed="22"/>
      </left>
      <right style="medium"/>
      <top style="thin">
        <color indexed="55"/>
      </top>
      <bottom style="thin">
        <color indexed="55"/>
      </bottom>
    </border>
    <border>
      <left style="thin">
        <color indexed="22"/>
      </left>
      <right style="medium"/>
      <top style="thin">
        <color indexed="55"/>
      </top>
      <bottom style="thin"/>
    </border>
    <border>
      <left style="thin">
        <color indexed="22"/>
      </left>
      <right style="medium"/>
      <top>
        <color indexed="63"/>
      </top>
      <bottom style="thin">
        <color indexed="55"/>
      </bottom>
    </border>
    <border>
      <left style="thin">
        <color indexed="22"/>
      </left>
      <right style="medium"/>
      <top style="thin">
        <color indexed="55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55"/>
      </bottom>
    </border>
    <border>
      <left>
        <color indexed="63"/>
      </left>
      <right style="medium"/>
      <top style="medium"/>
      <bottom style="thin">
        <color indexed="55"/>
      </bottom>
    </border>
    <border>
      <left style="medium"/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medium"/>
      <top style="medium"/>
      <bottom>
        <color indexed="63"/>
      </bottom>
    </border>
    <border>
      <left style="thin">
        <color indexed="55"/>
      </left>
      <right style="medium"/>
      <top>
        <color indexed="63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291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4" fontId="18" fillId="35" borderId="12" xfId="0" applyNumberFormat="1" applyFont="1" applyFill="1" applyBorder="1" applyAlignment="1">
      <alignment horizontal="right" vertical="center"/>
    </xf>
    <xf numFmtId="4" fontId="18" fillId="35" borderId="13" xfId="0" applyNumberFormat="1" applyFont="1" applyFill="1" applyBorder="1" applyAlignment="1">
      <alignment horizontal="right" vertical="center"/>
    </xf>
    <xf numFmtId="4" fontId="5" fillId="35" borderId="14" xfId="0" applyNumberFormat="1" applyFont="1" applyFill="1" applyBorder="1" applyAlignment="1">
      <alignment horizontal="right" vertical="center"/>
    </xf>
    <xf numFmtId="4" fontId="5" fillId="35" borderId="13" xfId="0" applyNumberFormat="1" applyFont="1" applyFill="1" applyBorder="1" applyAlignment="1">
      <alignment horizontal="right" vertical="center"/>
    </xf>
    <xf numFmtId="4" fontId="18" fillId="35" borderId="15" xfId="0" applyNumberFormat="1" applyFont="1" applyFill="1" applyBorder="1" applyAlignment="1">
      <alignment horizontal="right" vertical="center"/>
    </xf>
    <xf numFmtId="4" fontId="18" fillId="35" borderId="16" xfId="0" applyNumberFormat="1" applyFont="1" applyFill="1" applyBorder="1" applyAlignment="1">
      <alignment horizontal="right" vertical="center"/>
    </xf>
    <xf numFmtId="4" fontId="5" fillId="35" borderId="17" xfId="0" applyNumberFormat="1" applyFont="1" applyFill="1" applyBorder="1" applyAlignment="1">
      <alignment horizontal="right" vertical="center"/>
    </xf>
    <xf numFmtId="4" fontId="5" fillId="35" borderId="16" xfId="0" applyNumberFormat="1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33" borderId="0" xfId="0" applyFont="1" applyFill="1" applyAlignment="1" quotePrefix="1">
      <alignment vertical="center"/>
    </xf>
    <xf numFmtId="0" fontId="1" fillId="33" borderId="20" xfId="0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1" fillId="33" borderId="22" xfId="0" applyFont="1" applyFill="1" applyBorder="1" applyAlignment="1">
      <alignment vertical="center"/>
    </xf>
    <xf numFmtId="0" fontId="1" fillId="33" borderId="23" xfId="0" applyFont="1" applyFill="1" applyBorder="1" applyAlignment="1">
      <alignment vertical="center"/>
    </xf>
    <xf numFmtId="0" fontId="1" fillId="33" borderId="24" xfId="0" applyFont="1" applyFill="1" applyBorder="1" applyAlignment="1">
      <alignment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vertical="center"/>
    </xf>
    <xf numFmtId="0" fontId="1" fillId="33" borderId="26" xfId="0" applyFont="1" applyFill="1" applyBorder="1" applyAlignment="1">
      <alignment vertical="center"/>
    </xf>
    <xf numFmtId="4" fontId="18" fillId="35" borderId="27" xfId="0" applyNumberFormat="1" applyFont="1" applyFill="1" applyBorder="1" applyAlignment="1">
      <alignment horizontal="right" vertical="center"/>
    </xf>
    <xf numFmtId="4" fontId="18" fillId="35" borderId="10" xfId="0" applyNumberFormat="1" applyFont="1" applyFill="1" applyBorder="1" applyAlignment="1">
      <alignment horizontal="right" vertical="center"/>
    </xf>
    <xf numFmtId="4" fontId="5" fillId="35" borderId="11" xfId="0" applyNumberFormat="1" applyFont="1" applyFill="1" applyBorder="1" applyAlignment="1">
      <alignment horizontal="right" vertical="center"/>
    </xf>
    <xf numFmtId="4" fontId="5" fillId="35" borderId="10" xfId="0" applyNumberFormat="1" applyFont="1" applyFill="1" applyBorder="1" applyAlignment="1">
      <alignment horizontal="right" vertical="center"/>
    </xf>
    <xf numFmtId="0" fontId="1" fillId="33" borderId="20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 wrapText="1"/>
    </xf>
    <xf numFmtId="4" fontId="18" fillId="35" borderId="29" xfId="0" applyNumberFormat="1" applyFont="1" applyFill="1" applyBorder="1" applyAlignment="1">
      <alignment vertical="center"/>
    </xf>
    <xf numFmtId="4" fontId="18" fillId="35" borderId="30" xfId="0" applyNumberFormat="1" applyFont="1" applyFill="1" applyBorder="1" applyAlignment="1">
      <alignment vertical="center"/>
    </xf>
    <xf numFmtId="4" fontId="18" fillId="35" borderId="31" xfId="0" applyNumberFormat="1" applyFont="1" applyFill="1" applyBorder="1" applyAlignment="1">
      <alignment vertical="center"/>
    </xf>
    <xf numFmtId="0" fontId="16" fillId="33" borderId="11" xfId="0" applyFont="1" applyFill="1" applyBorder="1" applyAlignment="1" applyProtection="1">
      <alignment horizontal="center" vertical="center"/>
      <protection locked="0"/>
    </xf>
    <xf numFmtId="0" fontId="17" fillId="0" borderId="27" xfId="0" applyFont="1" applyFill="1" applyBorder="1" applyAlignment="1" applyProtection="1">
      <alignment vertical="center"/>
      <protection locked="0"/>
    </xf>
    <xf numFmtId="0" fontId="16" fillId="0" borderId="27" xfId="0" applyFont="1" applyFill="1" applyBorder="1" applyAlignment="1" applyProtection="1">
      <alignment vertical="center"/>
      <protection locked="0"/>
    </xf>
    <xf numFmtId="0" fontId="16" fillId="33" borderId="14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vertical="center"/>
      <protection locked="0"/>
    </xf>
    <xf numFmtId="0" fontId="16" fillId="33" borderId="17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vertical="center"/>
      <protection locked="0"/>
    </xf>
    <xf numFmtId="0" fontId="16" fillId="0" borderId="15" xfId="0" applyFont="1" applyFill="1" applyBorder="1" applyAlignment="1" applyProtection="1">
      <alignment vertical="center"/>
      <protection locked="0"/>
    </xf>
    <xf numFmtId="168" fontId="16" fillId="33" borderId="11" xfId="0" applyNumberFormat="1" applyFont="1" applyFill="1" applyBorder="1" applyAlignment="1" applyProtection="1">
      <alignment horizontal="right" vertical="center"/>
      <protection locked="0"/>
    </xf>
    <xf numFmtId="0" fontId="17" fillId="0" borderId="27" xfId="0" applyFont="1" applyFill="1" applyBorder="1" applyAlignment="1" applyProtection="1">
      <alignment horizontal="center" vertical="center"/>
      <protection locked="0"/>
    </xf>
    <xf numFmtId="168" fontId="16" fillId="33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168" fontId="16" fillId="33" borderId="17" xfId="0" applyNumberFormat="1" applyFont="1" applyFill="1" applyBorder="1" applyAlignment="1" applyProtection="1">
      <alignment horizontal="right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10" fontId="16" fillId="33" borderId="27" xfId="55" applyNumberFormat="1" applyFont="1" applyFill="1" applyBorder="1" applyAlignment="1" applyProtection="1">
      <alignment horizontal="right" vertical="center"/>
      <protection locked="0"/>
    </xf>
    <xf numFmtId="10" fontId="16" fillId="33" borderId="12" xfId="55" applyNumberFormat="1" applyFont="1" applyFill="1" applyBorder="1" applyAlignment="1" applyProtection="1">
      <alignment horizontal="right" vertical="center"/>
      <protection locked="0"/>
    </xf>
    <xf numFmtId="10" fontId="16" fillId="33" borderId="15" xfId="55" applyNumberFormat="1" applyFont="1" applyFill="1" applyBorder="1" applyAlignment="1" applyProtection="1">
      <alignment horizontal="right" vertical="center"/>
      <protection locked="0"/>
    </xf>
    <xf numFmtId="0" fontId="22" fillId="33" borderId="0" xfId="0" applyFont="1" applyFill="1" applyAlignment="1">
      <alignment horizontal="center" vertical="center"/>
    </xf>
    <xf numFmtId="0" fontId="16" fillId="0" borderId="32" xfId="0" applyFont="1" applyFill="1" applyBorder="1" applyAlignment="1" applyProtection="1">
      <alignment vertical="center"/>
      <protection locked="0"/>
    </xf>
    <xf numFmtId="0" fontId="16" fillId="0" borderId="33" xfId="0" applyFont="1" applyFill="1" applyBorder="1" applyAlignment="1" applyProtection="1">
      <alignment vertical="center"/>
      <protection locked="0"/>
    </xf>
    <xf numFmtId="0" fontId="16" fillId="0" borderId="34" xfId="0" applyFont="1" applyFill="1" applyBorder="1" applyAlignment="1" applyProtection="1">
      <alignment vertical="center"/>
      <protection locked="0"/>
    </xf>
    <xf numFmtId="0" fontId="17" fillId="0" borderId="11" xfId="0" applyFont="1" applyFill="1" applyBorder="1" applyAlignment="1" applyProtection="1">
      <alignment vertical="center"/>
      <protection locked="0"/>
    </xf>
    <xf numFmtId="0" fontId="17" fillId="0" borderId="14" xfId="0" applyFont="1" applyFill="1" applyBorder="1" applyAlignment="1" applyProtection="1">
      <alignment vertical="center"/>
      <protection locked="0"/>
    </xf>
    <xf numFmtId="0" fontId="17" fillId="0" borderId="17" xfId="0" applyFont="1" applyFill="1" applyBorder="1" applyAlignment="1" applyProtection="1">
      <alignment vertical="center"/>
      <protection locked="0"/>
    </xf>
    <xf numFmtId="168" fontId="16" fillId="33" borderId="32" xfId="0" applyNumberFormat="1" applyFont="1" applyFill="1" applyBorder="1" applyAlignment="1" applyProtection="1">
      <alignment horizontal="right" vertical="center"/>
      <protection locked="0"/>
    </xf>
    <xf numFmtId="168" fontId="16" fillId="33" borderId="33" xfId="0" applyNumberFormat="1" applyFont="1" applyFill="1" applyBorder="1" applyAlignment="1" applyProtection="1">
      <alignment horizontal="right" vertical="center"/>
      <protection locked="0"/>
    </xf>
    <xf numFmtId="168" fontId="16" fillId="33" borderId="34" xfId="0" applyNumberFormat="1" applyFont="1" applyFill="1" applyBorder="1" applyAlignment="1" applyProtection="1">
      <alignment horizontal="right" vertical="center"/>
      <protection locked="0"/>
    </xf>
    <xf numFmtId="4" fontId="18" fillId="35" borderId="35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20" xfId="0" applyFont="1" applyFill="1" applyBorder="1" applyAlignment="1">
      <alignment vertical="center"/>
    </xf>
    <xf numFmtId="0" fontId="24" fillId="33" borderId="20" xfId="0" applyFont="1" applyFill="1" applyBorder="1" applyAlignment="1">
      <alignment vertical="center"/>
    </xf>
    <xf numFmtId="0" fontId="19" fillId="33" borderId="36" xfId="0" applyFont="1" applyFill="1" applyBorder="1" applyAlignment="1" applyProtection="1">
      <alignment vertical="center" wrapText="1"/>
      <protection locked="0"/>
    </xf>
    <xf numFmtId="0" fontId="19" fillId="33" borderId="37" xfId="0" applyFont="1" applyFill="1" applyBorder="1" applyAlignment="1" applyProtection="1">
      <alignment vertical="center" wrapText="1"/>
      <protection locked="0"/>
    </xf>
    <xf numFmtId="0" fontId="19" fillId="33" borderId="38" xfId="0" applyFont="1" applyFill="1" applyBorder="1" applyAlignment="1" applyProtection="1">
      <alignment vertical="center" wrapText="1"/>
      <protection locked="0"/>
    </xf>
    <xf numFmtId="0" fontId="28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 wrapText="1"/>
    </xf>
    <xf numFmtId="0" fontId="29" fillId="34" borderId="17" xfId="0" applyFont="1" applyFill="1" applyBorder="1" applyAlignment="1" quotePrefix="1">
      <alignment horizontal="center" vertical="center"/>
    </xf>
    <xf numFmtId="0" fontId="29" fillId="34" borderId="39" xfId="0" applyFont="1" applyFill="1" applyBorder="1" applyAlignment="1" quotePrefix="1">
      <alignment horizontal="center" vertical="center"/>
    </xf>
    <xf numFmtId="0" fontId="29" fillId="34" borderId="17" xfId="0" applyFont="1" applyFill="1" applyBorder="1" applyAlignment="1">
      <alignment horizontal="center" vertical="center" wrapText="1"/>
    </xf>
    <xf numFmtId="0" fontId="29" fillId="34" borderId="15" xfId="0" applyFont="1" applyFill="1" applyBorder="1" applyAlignment="1">
      <alignment horizontal="center" vertical="center" wrapText="1"/>
    </xf>
    <xf numFmtId="0" fontId="29" fillId="34" borderId="16" xfId="0" applyFont="1" applyFill="1" applyBorder="1" applyAlignment="1">
      <alignment horizontal="center" vertical="center" wrapText="1"/>
    </xf>
    <xf numFmtId="0" fontId="29" fillId="34" borderId="34" xfId="0" applyFont="1" applyFill="1" applyBorder="1" applyAlignment="1">
      <alignment horizontal="center" vertical="center" wrapText="1"/>
    </xf>
    <xf numFmtId="0" fontId="29" fillId="34" borderId="40" xfId="0" applyFont="1" applyFill="1" applyBorder="1" applyAlignment="1">
      <alignment horizontal="center" vertical="center" wrapText="1"/>
    </xf>
    <xf numFmtId="0" fontId="29" fillId="34" borderId="41" xfId="0" applyFont="1" applyFill="1" applyBorder="1" applyAlignment="1">
      <alignment horizontal="center" vertical="center" wrapText="1"/>
    </xf>
    <xf numFmtId="0" fontId="29" fillId="34" borderId="42" xfId="0" applyFont="1" applyFill="1" applyBorder="1" applyAlignment="1">
      <alignment horizontal="center" vertical="center" wrapText="1"/>
    </xf>
    <xf numFmtId="0" fontId="29" fillId="34" borderId="43" xfId="0" applyFont="1" applyFill="1" applyBorder="1" applyAlignment="1">
      <alignment horizontal="center" vertical="center" wrapText="1"/>
    </xf>
    <xf numFmtId="0" fontId="29" fillId="34" borderId="43" xfId="0" applyFont="1" applyFill="1" applyBorder="1" applyAlignment="1" quotePrefix="1">
      <alignment horizontal="center" vertical="center" wrapText="1"/>
    </xf>
    <xf numFmtId="0" fontId="29" fillId="34" borderId="44" xfId="0" applyFont="1" applyFill="1" applyBorder="1" applyAlignment="1">
      <alignment horizontal="center" vertical="center" wrapText="1"/>
    </xf>
    <xf numFmtId="0" fontId="16" fillId="33" borderId="45" xfId="0" applyFont="1" applyFill="1" applyBorder="1" applyAlignment="1" applyProtection="1">
      <alignment horizontal="center" vertical="center"/>
      <protection locked="0"/>
    </xf>
    <xf numFmtId="0" fontId="17" fillId="0" borderId="35" xfId="0" applyFont="1" applyFill="1" applyBorder="1" applyAlignment="1" applyProtection="1">
      <alignment vertical="center"/>
      <protection locked="0"/>
    </xf>
    <xf numFmtId="0" fontId="16" fillId="0" borderId="46" xfId="0" applyFont="1" applyFill="1" applyBorder="1" applyAlignment="1" applyProtection="1">
      <alignment vertical="center"/>
      <protection locked="0"/>
    </xf>
    <xf numFmtId="168" fontId="16" fillId="33" borderId="45" xfId="0" applyNumberFormat="1" applyFont="1" applyFill="1" applyBorder="1" applyAlignment="1" applyProtection="1">
      <alignment horizontal="right" vertical="center"/>
      <protection locked="0"/>
    </xf>
    <xf numFmtId="0" fontId="17" fillId="0" borderId="35" xfId="0" applyFont="1" applyFill="1" applyBorder="1" applyAlignment="1" applyProtection="1">
      <alignment horizontal="center" vertical="center"/>
      <protection locked="0"/>
    </xf>
    <xf numFmtId="4" fontId="18" fillId="35" borderId="28" xfId="0" applyNumberFormat="1" applyFont="1" applyFill="1" applyBorder="1" applyAlignment="1">
      <alignment horizontal="right" vertical="center"/>
    </xf>
    <xf numFmtId="168" fontId="16" fillId="33" borderId="46" xfId="0" applyNumberFormat="1" applyFont="1" applyFill="1" applyBorder="1" applyAlignment="1" applyProtection="1">
      <alignment horizontal="right" vertical="center"/>
      <protection locked="0"/>
    </xf>
    <xf numFmtId="10" fontId="16" fillId="33" borderId="35" xfId="55" applyNumberFormat="1" applyFont="1" applyFill="1" applyBorder="1" applyAlignment="1" applyProtection="1">
      <alignment horizontal="right" vertical="center"/>
      <protection locked="0"/>
    </xf>
    <xf numFmtId="4" fontId="5" fillId="35" borderId="45" xfId="0" applyNumberFormat="1" applyFont="1" applyFill="1" applyBorder="1" applyAlignment="1">
      <alignment horizontal="right" vertical="center"/>
    </xf>
    <xf numFmtId="4" fontId="5" fillId="35" borderId="28" xfId="0" applyNumberFormat="1" applyFont="1" applyFill="1" applyBorder="1" applyAlignment="1">
      <alignment horizontal="right" vertical="center"/>
    </xf>
    <xf numFmtId="0" fontId="19" fillId="33" borderId="47" xfId="0" applyFont="1" applyFill="1" applyBorder="1" applyAlignment="1" applyProtection="1">
      <alignment vertical="center" wrapText="1"/>
      <protection locked="0"/>
    </xf>
    <xf numFmtId="0" fontId="16" fillId="33" borderId="48" xfId="0" applyFont="1" applyFill="1" applyBorder="1" applyAlignment="1" applyProtection="1">
      <alignment horizontal="center" vertical="center"/>
      <protection locked="0"/>
    </xf>
    <xf numFmtId="0" fontId="17" fillId="0" borderId="48" xfId="0" applyFont="1" applyFill="1" applyBorder="1" applyAlignment="1" applyProtection="1">
      <alignment vertical="center"/>
      <protection locked="0"/>
    </xf>
    <xf numFmtId="0" fontId="17" fillId="0" borderId="49" xfId="0" applyFont="1" applyFill="1" applyBorder="1" applyAlignment="1" applyProtection="1">
      <alignment vertical="center"/>
      <protection locked="0"/>
    </xf>
    <xf numFmtId="0" fontId="16" fillId="0" borderId="50" xfId="0" applyFont="1" applyFill="1" applyBorder="1" applyAlignment="1" applyProtection="1">
      <alignment vertical="center"/>
      <protection locked="0"/>
    </xf>
    <xf numFmtId="0" fontId="16" fillId="0" borderId="49" xfId="0" applyFont="1" applyFill="1" applyBorder="1" applyAlignment="1" applyProtection="1">
      <alignment vertical="center"/>
      <protection locked="0"/>
    </xf>
    <xf numFmtId="168" fontId="16" fillId="33" borderId="48" xfId="0" applyNumberFormat="1" applyFont="1" applyFill="1" applyBorder="1" applyAlignment="1" applyProtection="1">
      <alignment horizontal="right" vertical="center"/>
      <protection locked="0"/>
    </xf>
    <xf numFmtId="0" fontId="17" fillId="0" borderId="49" xfId="0" applyFont="1" applyFill="1" applyBorder="1" applyAlignment="1" applyProtection="1">
      <alignment horizontal="center" vertical="center"/>
      <protection locked="0"/>
    </xf>
    <xf numFmtId="4" fontId="18" fillId="35" borderId="49" xfId="0" applyNumberFormat="1" applyFont="1" applyFill="1" applyBorder="1" applyAlignment="1">
      <alignment horizontal="right" vertical="center"/>
    </xf>
    <xf numFmtId="4" fontId="18" fillId="35" borderId="51" xfId="0" applyNumberFormat="1" applyFont="1" applyFill="1" applyBorder="1" applyAlignment="1">
      <alignment horizontal="right" vertical="center"/>
    </xf>
    <xf numFmtId="168" fontId="16" fillId="33" borderId="50" xfId="0" applyNumberFormat="1" applyFont="1" applyFill="1" applyBorder="1" applyAlignment="1" applyProtection="1">
      <alignment horizontal="right" vertical="center"/>
      <protection locked="0"/>
    </xf>
    <xf numFmtId="10" fontId="16" fillId="33" borderId="49" xfId="55" applyNumberFormat="1" applyFont="1" applyFill="1" applyBorder="1" applyAlignment="1" applyProtection="1">
      <alignment horizontal="right" vertical="center"/>
      <protection locked="0"/>
    </xf>
    <xf numFmtId="4" fontId="5" fillId="35" borderId="48" xfId="0" applyNumberFormat="1" applyFont="1" applyFill="1" applyBorder="1" applyAlignment="1">
      <alignment horizontal="right" vertical="center"/>
    </xf>
    <xf numFmtId="4" fontId="5" fillId="35" borderId="51" xfId="0" applyNumberFormat="1" applyFont="1" applyFill="1" applyBorder="1" applyAlignment="1">
      <alignment horizontal="right" vertical="center"/>
    </xf>
    <xf numFmtId="0" fontId="19" fillId="33" borderId="52" xfId="0" applyFont="1" applyFill="1" applyBorder="1" applyAlignment="1" applyProtection="1">
      <alignment vertical="center" wrapText="1"/>
      <protection locked="0"/>
    </xf>
    <xf numFmtId="0" fontId="30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center" vertical="center"/>
    </xf>
    <xf numFmtId="15" fontId="30" fillId="33" borderId="0" xfId="0" applyNumberFormat="1" applyFont="1" applyFill="1" applyAlignment="1" quotePrefix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left" vertical="center" indent="1"/>
    </xf>
    <xf numFmtId="0" fontId="1" fillId="33" borderId="25" xfId="0" applyFont="1" applyFill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8" fillId="0" borderId="55" xfId="0" applyFont="1" applyFill="1" applyBorder="1" applyAlignment="1">
      <alignment vertical="center"/>
    </xf>
    <xf numFmtId="167" fontId="18" fillId="36" borderId="56" xfId="0" applyNumberFormat="1" applyFont="1" applyFill="1" applyBorder="1" applyAlignment="1">
      <alignment horizontal="right"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0" fontId="16" fillId="37" borderId="55" xfId="0" applyFont="1" applyFill="1" applyBorder="1" applyAlignment="1" applyProtection="1">
      <alignment horizontal="center" vertical="center"/>
      <protection locked="0"/>
    </xf>
    <xf numFmtId="0" fontId="16" fillId="37" borderId="59" xfId="0" applyFont="1" applyFill="1" applyBorder="1" applyAlignment="1" applyProtection="1">
      <alignment horizontal="center" vertical="center"/>
      <protection locked="0"/>
    </xf>
    <xf numFmtId="0" fontId="16" fillId="37" borderId="60" xfId="0" applyFont="1" applyFill="1" applyBorder="1" applyAlignment="1" applyProtection="1">
      <alignment horizontal="center" vertical="center"/>
      <protection locked="0"/>
    </xf>
    <xf numFmtId="0" fontId="31" fillId="37" borderId="12" xfId="0" applyFont="1" applyFill="1" applyBorder="1" applyAlignment="1" applyProtection="1">
      <alignment horizontal="center" vertical="center"/>
      <protection locked="0"/>
    </xf>
    <xf numFmtId="0" fontId="31" fillId="37" borderId="49" xfId="0" applyFont="1" applyFill="1" applyBorder="1" applyAlignment="1" applyProtection="1">
      <alignment horizontal="center" vertical="center"/>
      <protection locked="0"/>
    </xf>
    <xf numFmtId="0" fontId="24" fillId="37" borderId="12" xfId="0" applyFont="1" applyFill="1" applyBorder="1" applyAlignment="1" applyProtection="1">
      <alignment horizontal="center" vertical="center"/>
      <protection locked="0"/>
    </xf>
    <xf numFmtId="0" fontId="24" fillId="37" borderId="49" xfId="0" applyFont="1" applyFill="1" applyBorder="1" applyAlignment="1" applyProtection="1">
      <alignment horizontal="center" vertical="center"/>
      <protection locked="0"/>
    </xf>
    <xf numFmtId="0" fontId="24" fillId="37" borderId="15" xfId="0" applyFont="1" applyFill="1" applyBorder="1" applyAlignment="1" applyProtection="1">
      <alignment horizontal="center" vertical="center"/>
      <protection locked="0"/>
    </xf>
    <xf numFmtId="0" fontId="31" fillId="37" borderId="35" xfId="0" applyFont="1" applyFill="1" applyBorder="1" applyAlignment="1" applyProtection="1">
      <alignment horizontal="center" vertical="center"/>
      <protection locked="0"/>
    </xf>
    <xf numFmtId="0" fontId="31" fillId="37" borderId="27" xfId="0" applyFont="1" applyFill="1" applyBorder="1" applyAlignment="1" applyProtection="1">
      <alignment horizontal="center" vertical="center"/>
      <protection locked="0"/>
    </xf>
    <xf numFmtId="0" fontId="31" fillId="37" borderId="61" xfId="0" applyFont="1" applyFill="1" applyBorder="1" applyAlignment="1" applyProtection="1">
      <alignment horizontal="center" vertical="center"/>
      <protection locked="0"/>
    </xf>
    <xf numFmtId="0" fontId="31" fillId="37" borderId="55" xfId="0" applyFont="1" applyFill="1" applyBorder="1" applyAlignment="1" applyProtection="1">
      <alignment horizontal="center" vertical="center"/>
      <protection locked="0"/>
    </xf>
    <xf numFmtId="0" fontId="31" fillId="37" borderId="59" xfId="0" applyFont="1" applyFill="1" applyBorder="1" applyAlignment="1" applyProtection="1">
      <alignment horizontal="center" vertical="center"/>
      <protection locked="0"/>
    </xf>
    <xf numFmtId="0" fontId="31" fillId="37" borderId="62" xfId="0" applyFont="1" applyFill="1" applyBorder="1" applyAlignment="1" applyProtection="1">
      <alignment horizontal="center" vertical="center"/>
      <protection locked="0"/>
    </xf>
    <xf numFmtId="0" fontId="20" fillId="34" borderId="63" xfId="0" applyFont="1" applyFill="1" applyBorder="1" applyAlignment="1">
      <alignment horizontal="center" vertical="center"/>
    </xf>
    <xf numFmtId="0" fontId="20" fillId="35" borderId="63" xfId="0" applyFont="1" applyFill="1" applyBorder="1" applyAlignment="1">
      <alignment horizontal="center" vertical="center"/>
    </xf>
    <xf numFmtId="0" fontId="20" fillId="34" borderId="64" xfId="0" applyFont="1" applyFill="1" applyBorder="1" applyAlignment="1">
      <alignment horizontal="center" vertical="center"/>
    </xf>
    <xf numFmtId="0" fontId="20" fillId="34" borderId="65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left" vertical="center" indent="1"/>
    </xf>
    <xf numFmtId="0" fontId="1" fillId="33" borderId="67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vertical="center"/>
    </xf>
    <xf numFmtId="0" fontId="20" fillId="35" borderId="68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69" xfId="0" applyFont="1" applyFill="1" applyBorder="1" applyAlignment="1">
      <alignment vertical="center"/>
    </xf>
    <xf numFmtId="0" fontId="1" fillId="33" borderId="70" xfId="0" applyFont="1" applyFill="1" applyBorder="1" applyAlignment="1">
      <alignment vertical="center"/>
    </xf>
    <xf numFmtId="0" fontId="20" fillId="35" borderId="65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vertical="center"/>
    </xf>
    <xf numFmtId="0" fontId="16" fillId="33" borderId="72" xfId="0" applyFont="1" applyFill="1" applyBorder="1" applyAlignment="1" applyProtection="1">
      <alignment horizontal="left" vertical="center" wrapText="1"/>
      <protection locked="0"/>
    </xf>
    <xf numFmtId="0" fontId="16" fillId="33" borderId="73" xfId="0" applyFont="1" applyFill="1" applyBorder="1" applyAlignment="1" applyProtection="1">
      <alignment horizontal="left" vertical="center" wrapText="1"/>
      <protection locked="0"/>
    </xf>
    <xf numFmtId="0" fontId="16" fillId="33" borderId="74" xfId="0" applyFont="1" applyFill="1" applyBorder="1" applyAlignment="1" applyProtection="1">
      <alignment horizontal="left" vertical="center" wrapText="1"/>
      <protection locked="0"/>
    </xf>
    <xf numFmtId="0" fontId="16" fillId="33" borderId="75" xfId="0" applyFont="1" applyFill="1" applyBorder="1" applyAlignment="1" applyProtection="1">
      <alignment horizontal="left" vertical="center" wrapText="1"/>
      <protection locked="0"/>
    </xf>
    <xf numFmtId="0" fontId="16" fillId="33" borderId="39" xfId="0" applyFont="1" applyFill="1" applyBorder="1" applyAlignment="1" applyProtection="1">
      <alignment horizontal="left" vertical="center" wrapText="1"/>
      <protection locked="0"/>
    </xf>
    <xf numFmtId="0" fontId="16" fillId="33" borderId="28" xfId="0" applyFont="1" applyFill="1" applyBorder="1" applyAlignment="1" applyProtection="1">
      <alignment horizontal="left" vertical="center" wrapText="1"/>
      <protection locked="0"/>
    </xf>
    <xf numFmtId="0" fontId="16" fillId="33" borderId="13" xfId="0" applyFont="1" applyFill="1" applyBorder="1" applyAlignment="1" applyProtection="1">
      <alignment horizontal="left" vertical="center" wrapText="1"/>
      <protection locked="0"/>
    </xf>
    <xf numFmtId="0" fontId="16" fillId="33" borderId="51" xfId="0" applyFont="1" applyFill="1" applyBorder="1" applyAlignment="1" applyProtection="1">
      <alignment horizontal="left" vertical="center" wrapText="1"/>
      <protection locked="0"/>
    </xf>
    <xf numFmtId="0" fontId="16" fillId="33" borderId="10" xfId="0" applyFont="1" applyFill="1" applyBorder="1" applyAlignment="1" applyProtection="1">
      <alignment horizontal="left" vertical="center" wrapText="1"/>
      <protection locked="0"/>
    </xf>
    <xf numFmtId="0" fontId="16" fillId="33" borderId="16" xfId="0" applyFont="1" applyFill="1" applyBorder="1" applyAlignment="1" applyProtection="1">
      <alignment horizontal="left" vertical="center" wrapText="1"/>
      <protection locked="0"/>
    </xf>
    <xf numFmtId="0" fontId="16" fillId="33" borderId="76" xfId="0" applyFont="1" applyFill="1" applyBorder="1" applyAlignment="1" applyProtection="1">
      <alignment horizontal="left" vertical="center" wrapText="1"/>
      <protection locked="0"/>
    </xf>
    <xf numFmtId="0" fontId="16" fillId="33" borderId="77" xfId="0" applyFont="1" applyFill="1" applyBorder="1" applyAlignment="1" applyProtection="1">
      <alignment horizontal="left" vertical="center" wrapText="1"/>
      <protection locked="0"/>
    </xf>
    <xf numFmtId="0" fontId="16" fillId="33" borderId="78" xfId="0" applyFont="1" applyFill="1" applyBorder="1" applyAlignment="1" applyProtection="1">
      <alignment horizontal="left" vertical="center" wrapText="1"/>
      <protection locked="0"/>
    </xf>
    <xf numFmtId="0" fontId="16" fillId="33" borderId="79" xfId="0" applyFont="1" applyFill="1" applyBorder="1" applyAlignment="1" applyProtection="1">
      <alignment horizontal="left" vertical="center" wrapText="1"/>
      <protection locked="0"/>
    </xf>
    <xf numFmtId="0" fontId="16" fillId="33" borderId="80" xfId="0" applyFont="1" applyFill="1" applyBorder="1" applyAlignment="1" applyProtection="1">
      <alignment horizontal="left" vertical="center" wrapText="1"/>
      <protection locked="0"/>
    </xf>
    <xf numFmtId="1" fontId="3" fillId="38" borderId="12" xfId="0" applyNumberFormat="1" applyFont="1" applyFill="1" applyBorder="1" applyAlignment="1" applyProtection="1">
      <alignment horizontal="center" vertical="center"/>
      <protection locked="0"/>
    </xf>
    <xf numFmtId="0" fontId="32" fillId="33" borderId="0" xfId="0" applyFont="1" applyFill="1" applyBorder="1" applyAlignment="1">
      <alignment vertical="center"/>
    </xf>
    <xf numFmtId="0" fontId="16" fillId="0" borderId="45" xfId="0" applyFont="1" applyFill="1" applyBorder="1" applyAlignment="1" applyProtection="1">
      <alignment vertical="center"/>
      <protection locked="0"/>
    </xf>
    <xf numFmtId="0" fontId="16" fillId="0" borderId="14" xfId="0" applyFont="1" applyFill="1" applyBorder="1" applyAlignment="1" applyProtection="1">
      <alignment vertical="center"/>
      <protection locked="0"/>
    </xf>
    <xf numFmtId="0" fontId="16" fillId="0" borderId="48" xfId="0" applyFont="1" applyFill="1" applyBorder="1" applyAlignment="1" applyProtection="1">
      <alignment vertical="center"/>
      <protection locked="0"/>
    </xf>
    <xf numFmtId="0" fontId="16" fillId="0" borderId="11" xfId="0" applyFont="1" applyFill="1" applyBorder="1" applyAlignment="1" applyProtection="1">
      <alignment vertical="center"/>
      <protection locked="0"/>
    </xf>
    <xf numFmtId="0" fontId="16" fillId="0" borderId="17" xfId="0" applyFont="1" applyFill="1" applyBorder="1" applyAlignment="1" applyProtection="1">
      <alignment vertical="center"/>
      <protection locked="0"/>
    </xf>
    <xf numFmtId="0" fontId="33" fillId="34" borderId="8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28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3" fillId="34" borderId="82" xfId="0" applyFont="1" applyFill="1" applyBorder="1" applyAlignment="1">
      <alignment horizontal="center" vertical="center"/>
    </xf>
    <xf numFmtId="0" fontId="13" fillId="34" borderId="83" xfId="0" applyFont="1" applyFill="1" applyBorder="1" applyAlignment="1">
      <alignment horizontal="center" vertical="center"/>
    </xf>
    <xf numFmtId="0" fontId="13" fillId="34" borderId="84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textRotation="90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12" fillId="34" borderId="87" xfId="0" applyFont="1" applyFill="1" applyBorder="1" applyAlignment="1">
      <alignment horizontal="center" vertical="center" wrapText="1"/>
    </xf>
    <xf numFmtId="0" fontId="12" fillId="34" borderId="88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4" fillId="34" borderId="73" xfId="0" applyFont="1" applyFill="1" applyBorder="1" applyAlignment="1">
      <alignment horizontal="center" wrapText="1"/>
    </xf>
    <xf numFmtId="0" fontId="0" fillId="0" borderId="33" xfId="0" applyBorder="1" applyAlignment="1">
      <alignment/>
    </xf>
    <xf numFmtId="0" fontId="10" fillId="34" borderId="89" xfId="0" applyFont="1" applyFill="1" applyBorder="1" applyAlignment="1">
      <alignment horizontal="center" vertical="center" wrapText="1"/>
    </xf>
    <xf numFmtId="0" fontId="10" fillId="34" borderId="90" xfId="0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textRotation="90" wrapText="1"/>
    </xf>
    <xf numFmtId="0" fontId="12" fillId="34" borderId="89" xfId="0" applyFont="1" applyFill="1" applyBorder="1" applyAlignment="1">
      <alignment horizontal="center" vertical="center" wrapText="1"/>
    </xf>
    <xf numFmtId="0" fontId="12" fillId="34" borderId="90" xfId="0" applyFont="1" applyFill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center" vertical="center" wrapText="1"/>
    </xf>
    <xf numFmtId="0" fontId="30" fillId="33" borderId="69" xfId="0" applyFont="1" applyFill="1" applyBorder="1" applyAlignment="1" quotePrefix="1">
      <alignment horizontal="left" vertical="center"/>
    </xf>
    <xf numFmtId="0" fontId="3" fillId="38" borderId="73" xfId="0" applyFont="1" applyFill="1" applyBorder="1" applyAlignment="1" applyProtection="1">
      <alignment horizontal="left" vertical="center" indent="1"/>
      <protection locked="0"/>
    </xf>
    <xf numFmtId="0" fontId="3" fillId="38" borderId="55" xfId="0" applyFont="1" applyFill="1" applyBorder="1" applyAlignment="1" applyProtection="1">
      <alignment horizontal="left" vertical="center" indent="1"/>
      <protection locked="0"/>
    </xf>
    <xf numFmtId="0" fontId="3" fillId="38" borderId="33" xfId="0" applyFont="1" applyFill="1" applyBorder="1" applyAlignment="1" applyProtection="1">
      <alignment horizontal="left" vertical="center" indent="1"/>
      <protection locked="0"/>
    </xf>
    <xf numFmtId="1" fontId="1" fillId="38" borderId="73" xfId="0" applyNumberFormat="1" applyFont="1" applyFill="1" applyBorder="1" applyAlignment="1" applyProtection="1">
      <alignment horizontal="center" vertical="center"/>
      <protection locked="0"/>
    </xf>
    <xf numFmtId="1" fontId="1" fillId="38" borderId="55" xfId="0" applyNumberFormat="1" applyFont="1" applyFill="1" applyBorder="1" applyAlignment="1" applyProtection="1">
      <alignment horizontal="center" vertical="center"/>
      <protection locked="0"/>
    </xf>
    <xf numFmtId="1" fontId="1" fillId="38" borderId="33" xfId="0" applyNumberFormat="1" applyFont="1" applyFill="1" applyBorder="1" applyAlignment="1" applyProtection="1">
      <alignment horizontal="center" vertical="center"/>
      <protection locked="0"/>
    </xf>
    <xf numFmtId="0" fontId="10" fillId="34" borderId="91" xfId="0" applyFont="1" applyFill="1" applyBorder="1" applyAlignment="1">
      <alignment horizontal="center" vertical="center"/>
    </xf>
    <xf numFmtId="0" fontId="10" fillId="34" borderId="61" xfId="0" applyFont="1" applyFill="1" applyBorder="1" applyAlignment="1">
      <alignment horizontal="center" vertical="center"/>
    </xf>
    <xf numFmtId="0" fontId="10" fillId="34" borderId="91" xfId="0" applyFont="1" applyFill="1" applyBorder="1" applyAlignment="1">
      <alignment horizontal="center" vertical="center" wrapText="1"/>
    </xf>
    <xf numFmtId="0" fontId="10" fillId="34" borderId="61" xfId="0" applyFont="1" applyFill="1" applyBorder="1" applyAlignment="1">
      <alignment horizontal="center" vertical="center" wrapText="1"/>
    </xf>
    <xf numFmtId="0" fontId="10" fillId="34" borderId="92" xfId="0" applyFont="1" applyFill="1" applyBorder="1" applyAlignment="1">
      <alignment horizontal="center" vertical="center" wrapText="1"/>
    </xf>
    <xf numFmtId="0" fontId="10" fillId="34" borderId="45" xfId="0" applyFont="1" applyFill="1" applyBorder="1" applyAlignment="1">
      <alignment horizontal="center" vertical="center" wrapText="1"/>
    </xf>
    <xf numFmtId="0" fontId="11" fillId="34" borderId="35" xfId="0" applyFont="1" applyFill="1" applyBorder="1" applyAlignment="1">
      <alignment/>
    </xf>
    <xf numFmtId="0" fontId="10" fillId="34" borderId="35" xfId="0" applyFont="1" applyFill="1" applyBorder="1" applyAlignment="1">
      <alignment horizontal="center" vertical="center" wrapText="1"/>
    </xf>
    <xf numFmtId="0" fontId="10" fillId="34" borderId="28" xfId="0" applyFont="1" applyFill="1" applyBorder="1" applyAlignment="1">
      <alignment horizontal="center" vertical="center" wrapText="1"/>
    </xf>
    <xf numFmtId="0" fontId="10" fillId="34" borderId="93" xfId="0" applyFont="1" applyFill="1" applyBorder="1" applyAlignment="1">
      <alignment horizontal="center" vertical="center" wrapText="1"/>
    </xf>
    <xf numFmtId="0" fontId="10" fillId="34" borderId="88" xfId="0" applyFont="1" applyFill="1" applyBorder="1" applyAlignment="1">
      <alignment horizontal="center" vertical="center" wrapText="1"/>
    </xf>
    <xf numFmtId="0" fontId="10" fillId="34" borderId="94" xfId="0" applyFont="1" applyFill="1" applyBorder="1" applyAlignment="1">
      <alignment horizontal="center" vertical="center" wrapText="1"/>
    </xf>
    <xf numFmtId="0" fontId="10" fillId="34" borderId="95" xfId="0" applyFont="1" applyFill="1" applyBorder="1" applyAlignment="1">
      <alignment horizontal="center" vertical="center" wrapText="1"/>
    </xf>
    <xf numFmtId="0" fontId="10" fillId="34" borderId="47" xfId="0" applyFont="1" applyFill="1" applyBorder="1" applyAlignment="1">
      <alignment horizontal="center" vertical="center" wrapText="1"/>
    </xf>
    <xf numFmtId="0" fontId="10" fillId="34" borderId="36" xfId="0" applyFont="1" applyFill="1" applyBorder="1" applyAlignment="1">
      <alignment horizontal="center" vertical="center" wrapText="1"/>
    </xf>
    <xf numFmtId="0" fontId="10" fillId="34" borderId="37" xfId="0" applyFont="1" applyFill="1" applyBorder="1" applyAlignment="1">
      <alignment horizontal="center" vertical="center" wrapText="1"/>
    </xf>
    <xf numFmtId="0" fontId="12" fillId="34" borderId="87" xfId="0" applyFont="1" applyFill="1" applyBorder="1" applyAlignment="1">
      <alignment horizontal="center" vertical="center"/>
    </xf>
    <xf numFmtId="0" fontId="12" fillId="34" borderId="88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2" fillId="34" borderId="83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2" fillId="34" borderId="62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73" xfId="0" applyFont="1" applyFill="1" applyBorder="1" applyAlignment="1">
      <alignment horizontal="center" vertical="center"/>
    </xf>
    <xf numFmtId="0" fontId="12" fillId="34" borderId="96" xfId="0" applyFont="1" applyFill="1" applyBorder="1" applyAlignment="1">
      <alignment horizontal="center" vertical="center" wrapText="1"/>
    </xf>
    <xf numFmtId="0" fontId="12" fillId="34" borderId="95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97" xfId="0" applyFont="1" applyFill="1" applyBorder="1" applyAlignment="1">
      <alignment horizontal="center" vertical="center" wrapText="1"/>
    </xf>
    <xf numFmtId="0" fontId="12" fillId="34" borderId="98" xfId="0" applyFont="1" applyFill="1" applyBorder="1" applyAlignment="1">
      <alignment horizontal="center" vertical="center" wrapText="1"/>
    </xf>
    <xf numFmtId="0" fontId="12" fillId="34" borderId="99" xfId="0" applyFont="1" applyFill="1" applyBorder="1" applyAlignment="1">
      <alignment horizontal="center" vertical="center" wrapText="1"/>
    </xf>
    <xf numFmtId="0" fontId="14" fillId="34" borderId="73" xfId="0" applyFont="1" applyFill="1" applyBorder="1" applyAlignment="1">
      <alignment horizontal="center" vertical="center" wrapText="1"/>
    </xf>
    <xf numFmtId="0" fontId="14" fillId="34" borderId="55" xfId="0" applyFont="1" applyFill="1" applyBorder="1" applyAlignment="1">
      <alignment horizontal="center" vertical="center" wrapText="1"/>
    </xf>
    <xf numFmtId="0" fontId="14" fillId="34" borderId="33" xfId="0" applyFont="1" applyFill="1" applyBorder="1" applyAlignment="1">
      <alignment horizontal="center" vertical="center" wrapText="1"/>
    </xf>
    <xf numFmtId="0" fontId="10" fillId="34" borderId="96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4" fillId="34" borderId="33" xfId="0" applyFont="1" applyFill="1" applyBorder="1" applyAlignment="1">
      <alignment horizontal="center" wrapText="1"/>
    </xf>
    <xf numFmtId="0" fontId="10" fillId="34" borderId="96" xfId="0" applyFont="1" applyFill="1" applyBorder="1" applyAlignment="1" quotePrefix="1">
      <alignment horizontal="center" vertical="center" wrapText="1"/>
    </xf>
    <xf numFmtId="0" fontId="10" fillId="34" borderId="95" xfId="0" applyFont="1" applyFill="1" applyBorder="1" applyAlignment="1" quotePrefix="1">
      <alignment horizontal="center" vertical="center" wrapText="1"/>
    </xf>
    <xf numFmtId="0" fontId="10" fillId="34" borderId="10" xfId="0" applyFont="1" applyFill="1" applyBorder="1" applyAlignment="1" quotePrefix="1">
      <alignment horizontal="center" vertical="center" wrapText="1"/>
    </xf>
    <xf numFmtId="0" fontId="13" fillId="34" borderId="14" xfId="0" applyFont="1" applyFill="1" applyBorder="1" applyAlignment="1">
      <alignment horizontal="center" textRotation="90" wrapText="1"/>
    </xf>
    <xf numFmtId="0" fontId="13" fillId="34" borderId="73" xfId="0" applyFont="1" applyFill="1" applyBorder="1" applyAlignment="1">
      <alignment horizontal="center" textRotation="90" wrapText="1"/>
    </xf>
    <xf numFmtId="0" fontId="23" fillId="34" borderId="33" xfId="0" applyFont="1" applyFill="1" applyBorder="1" applyAlignment="1">
      <alignment horizontal="center" textRotation="90" wrapText="1"/>
    </xf>
    <xf numFmtId="0" fontId="1" fillId="33" borderId="100" xfId="0" applyFont="1" applyFill="1" applyBorder="1" applyAlignment="1">
      <alignment horizontal="left" vertical="center" indent="1"/>
    </xf>
    <xf numFmtId="0" fontId="0" fillId="0" borderId="23" xfId="0" applyBorder="1" applyAlignment="1">
      <alignment/>
    </xf>
    <xf numFmtId="0" fontId="0" fillId="0" borderId="101" xfId="0" applyBorder="1" applyAlignment="1">
      <alignment/>
    </xf>
    <xf numFmtId="0" fontId="0" fillId="0" borderId="25" xfId="0" applyBorder="1" applyAlignment="1">
      <alignment/>
    </xf>
    <xf numFmtId="0" fontId="1" fillId="33" borderId="102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5" fillId="33" borderId="20" xfId="0" applyFont="1" applyFill="1" applyBorder="1" applyAlignment="1">
      <alignment horizontal="right" vertical="center"/>
    </xf>
    <xf numFmtId="0" fontId="5" fillId="33" borderId="86" xfId="0" applyFont="1" applyFill="1" applyBorder="1" applyAlignment="1">
      <alignment horizontal="right" vertical="center"/>
    </xf>
    <xf numFmtId="0" fontId="1" fillId="33" borderId="61" xfId="0" applyFont="1" applyFill="1" applyBorder="1" applyAlignment="1">
      <alignment horizontal="left" vertical="center" wrapText="1"/>
    </xf>
    <xf numFmtId="0" fontId="1" fillId="33" borderId="92" xfId="0" applyFont="1" applyFill="1" applyBorder="1" applyAlignment="1">
      <alignment horizontal="left" vertical="center" wrapText="1"/>
    </xf>
    <xf numFmtId="0" fontId="1" fillId="33" borderId="55" xfId="0" applyFont="1" applyFill="1" applyBorder="1" applyAlignment="1">
      <alignment horizontal="left" vertical="center" wrapText="1"/>
    </xf>
    <xf numFmtId="0" fontId="1" fillId="33" borderId="103" xfId="0" applyFont="1" applyFill="1" applyBorder="1" applyAlignment="1">
      <alignment horizontal="left" vertical="center" wrapText="1"/>
    </xf>
    <xf numFmtId="167" fontId="18" fillId="35" borderId="18" xfId="0" applyNumberFormat="1" applyFont="1" applyFill="1" applyBorder="1" applyAlignment="1">
      <alignment horizontal="right" vertical="center"/>
    </xf>
    <xf numFmtId="167" fontId="18" fillId="35" borderId="58" xfId="0" applyNumberFormat="1" applyFont="1" applyFill="1" applyBorder="1" applyAlignment="1">
      <alignment horizontal="right" vertical="center"/>
    </xf>
    <xf numFmtId="0" fontId="1" fillId="33" borderId="85" xfId="0" applyFont="1" applyFill="1" applyBorder="1" applyAlignment="1">
      <alignment horizontal="left" vertical="center" indent="1"/>
    </xf>
    <xf numFmtId="0" fontId="1" fillId="33" borderId="20" xfId="0" applyFont="1" applyFill="1" applyBorder="1" applyAlignment="1">
      <alignment horizontal="left" vertical="center" indent="1"/>
    </xf>
    <xf numFmtId="0" fontId="1" fillId="33" borderId="83" xfId="0" applyFont="1" applyFill="1" applyBorder="1" applyAlignment="1">
      <alignment horizontal="left" vertical="center" wrapText="1"/>
    </xf>
    <xf numFmtId="0" fontId="1" fillId="33" borderId="97" xfId="0" applyFont="1" applyFill="1" applyBorder="1" applyAlignment="1">
      <alignment horizontal="left" vertical="center" wrapText="1"/>
    </xf>
    <xf numFmtId="0" fontId="1" fillId="33" borderId="60" xfId="0" applyFont="1" applyFill="1" applyBorder="1" applyAlignment="1">
      <alignment horizontal="left" vertical="center" wrapText="1"/>
    </xf>
    <xf numFmtId="0" fontId="1" fillId="33" borderId="40" xfId="0" applyFont="1" applyFill="1" applyBorder="1" applyAlignment="1">
      <alignment horizontal="left" vertical="center" wrapText="1"/>
    </xf>
    <xf numFmtId="0" fontId="1" fillId="33" borderId="53" xfId="0" applyFont="1" applyFill="1" applyBorder="1" applyAlignment="1">
      <alignment horizontal="left" vertical="center" indent="1"/>
    </xf>
    <xf numFmtId="0" fontId="1" fillId="33" borderId="69" xfId="0" applyFont="1" applyFill="1" applyBorder="1" applyAlignment="1">
      <alignment horizontal="left" vertical="center" indent="1"/>
    </xf>
    <xf numFmtId="0" fontId="1" fillId="33" borderId="104" xfId="0" applyFont="1" applyFill="1" applyBorder="1" applyAlignment="1">
      <alignment horizontal="center" vertical="center" textRotation="90" wrapText="1"/>
    </xf>
    <xf numFmtId="0" fontId="1" fillId="33" borderId="105" xfId="0" applyFont="1" applyFill="1" applyBorder="1" applyAlignment="1">
      <alignment horizontal="center" vertical="center" textRotation="90" wrapText="1"/>
    </xf>
    <xf numFmtId="0" fontId="1" fillId="33" borderId="106" xfId="0" applyFont="1" applyFill="1" applyBorder="1" applyAlignment="1">
      <alignment horizontal="center" vertical="center" textRotation="90" wrapText="1"/>
    </xf>
    <xf numFmtId="0" fontId="1" fillId="33" borderId="104" xfId="0" applyFont="1" applyFill="1" applyBorder="1" applyAlignment="1">
      <alignment horizontal="center" vertical="center" textRotation="90"/>
    </xf>
    <xf numFmtId="0" fontId="1" fillId="33" borderId="105" xfId="0" applyFont="1" applyFill="1" applyBorder="1" applyAlignment="1">
      <alignment horizontal="center" vertical="center" textRotation="90"/>
    </xf>
    <xf numFmtId="0" fontId="1" fillId="33" borderId="106" xfId="0" applyFont="1" applyFill="1" applyBorder="1" applyAlignment="1">
      <alignment horizontal="center" vertical="center" textRotation="90"/>
    </xf>
    <xf numFmtId="0" fontId="1" fillId="33" borderId="107" xfId="0" applyFont="1" applyFill="1" applyBorder="1" applyAlignment="1">
      <alignment horizontal="left" vertical="center" wrapText="1" indent="1"/>
    </xf>
    <xf numFmtId="0" fontId="1" fillId="33" borderId="108" xfId="0" applyFont="1" applyFill="1" applyBorder="1" applyAlignment="1">
      <alignment horizontal="left" vertical="center" wrapText="1" indent="1"/>
    </xf>
    <xf numFmtId="0" fontId="1" fillId="33" borderId="109" xfId="0" applyFont="1" applyFill="1" applyBorder="1" applyAlignment="1">
      <alignment horizontal="left" vertical="center" wrapText="1" indent="1"/>
    </xf>
    <xf numFmtId="0" fontId="1" fillId="33" borderId="110" xfId="0" applyFont="1" applyFill="1" applyBorder="1" applyAlignment="1">
      <alignment horizontal="left" vertical="center" wrapText="1" indent="1"/>
    </xf>
    <xf numFmtId="0" fontId="1" fillId="33" borderId="110" xfId="0" applyFont="1" applyFill="1" applyBorder="1" applyAlignment="1">
      <alignment horizontal="left" vertical="center" indent="1"/>
    </xf>
    <xf numFmtId="0" fontId="1" fillId="33" borderId="111" xfId="0" applyFont="1" applyFill="1" applyBorder="1" applyAlignment="1">
      <alignment horizontal="left" vertical="center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7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704850</xdr:colOff>
      <xdr:row>5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171450</xdr:rowOff>
    </xdr:from>
    <xdr:to>
      <xdr:col>1</xdr:col>
      <xdr:colOff>619125</xdr:colOff>
      <xdr:row>5</xdr:row>
      <xdr:rowOff>9525</xdr:rowOff>
    </xdr:to>
    <xdr:pic>
      <xdr:nvPicPr>
        <xdr:cNvPr id="1" name="Picture 1" descr="Completa Vertical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590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171450</xdr:rowOff>
    </xdr:from>
    <xdr:to>
      <xdr:col>1</xdr:col>
      <xdr:colOff>619125</xdr:colOff>
      <xdr:row>5</xdr:row>
      <xdr:rowOff>9525</xdr:rowOff>
    </xdr:to>
    <xdr:pic>
      <xdr:nvPicPr>
        <xdr:cNvPr id="1" name="Picture 1" descr="Completa Vertical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590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171450</xdr:rowOff>
    </xdr:from>
    <xdr:to>
      <xdr:col>1</xdr:col>
      <xdr:colOff>619125</xdr:colOff>
      <xdr:row>5</xdr:row>
      <xdr:rowOff>9525</xdr:rowOff>
    </xdr:to>
    <xdr:pic>
      <xdr:nvPicPr>
        <xdr:cNvPr id="1" name="Picture 1" descr="Completa Vertical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590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171450</xdr:rowOff>
    </xdr:from>
    <xdr:to>
      <xdr:col>1</xdr:col>
      <xdr:colOff>619125</xdr:colOff>
      <xdr:row>5</xdr:row>
      <xdr:rowOff>9525</xdr:rowOff>
    </xdr:to>
    <xdr:pic>
      <xdr:nvPicPr>
        <xdr:cNvPr id="1" name="Picture 1" descr="Completa Vertical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590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171450</xdr:rowOff>
    </xdr:from>
    <xdr:to>
      <xdr:col>1</xdr:col>
      <xdr:colOff>619125</xdr:colOff>
      <xdr:row>5</xdr:row>
      <xdr:rowOff>9525</xdr:rowOff>
    </xdr:to>
    <xdr:pic>
      <xdr:nvPicPr>
        <xdr:cNvPr id="1" name="Picture 1" descr="Completa Vertical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590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171450</xdr:rowOff>
    </xdr:from>
    <xdr:to>
      <xdr:col>1</xdr:col>
      <xdr:colOff>619125</xdr:colOff>
      <xdr:row>5</xdr:row>
      <xdr:rowOff>9525</xdr:rowOff>
    </xdr:to>
    <xdr:pic>
      <xdr:nvPicPr>
        <xdr:cNvPr id="1" name="Picture 1" descr="Completa Vertical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590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171450</xdr:rowOff>
    </xdr:from>
    <xdr:to>
      <xdr:col>1</xdr:col>
      <xdr:colOff>619125</xdr:colOff>
      <xdr:row>5</xdr:row>
      <xdr:rowOff>9525</xdr:rowOff>
    </xdr:to>
    <xdr:pic>
      <xdr:nvPicPr>
        <xdr:cNvPr id="1" name="Picture 1" descr="Completa Vertical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590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171450</xdr:rowOff>
    </xdr:from>
    <xdr:to>
      <xdr:col>1</xdr:col>
      <xdr:colOff>619125</xdr:colOff>
      <xdr:row>5</xdr:row>
      <xdr:rowOff>9525</xdr:rowOff>
    </xdr:to>
    <xdr:pic>
      <xdr:nvPicPr>
        <xdr:cNvPr id="1" name="Picture 1" descr="Completa Vertical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590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171450</xdr:rowOff>
    </xdr:from>
    <xdr:to>
      <xdr:col>1</xdr:col>
      <xdr:colOff>619125</xdr:colOff>
      <xdr:row>5</xdr:row>
      <xdr:rowOff>9525</xdr:rowOff>
    </xdr:to>
    <xdr:pic>
      <xdr:nvPicPr>
        <xdr:cNvPr id="1" name="Picture 1" descr="Completa Vertical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590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171450</xdr:rowOff>
    </xdr:from>
    <xdr:to>
      <xdr:col>1</xdr:col>
      <xdr:colOff>619125</xdr:colOff>
      <xdr:row>5</xdr:row>
      <xdr:rowOff>9525</xdr:rowOff>
    </xdr:to>
    <xdr:pic>
      <xdr:nvPicPr>
        <xdr:cNvPr id="1" name="Picture 1" descr="Completa Vertical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590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171450</xdr:rowOff>
    </xdr:from>
    <xdr:to>
      <xdr:col>1</xdr:col>
      <xdr:colOff>619125</xdr:colOff>
      <xdr:row>5</xdr:row>
      <xdr:rowOff>9525</xdr:rowOff>
    </xdr:to>
    <xdr:pic>
      <xdr:nvPicPr>
        <xdr:cNvPr id="1" name="Picture 1" descr="Completa Vertical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590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171450</xdr:rowOff>
    </xdr:from>
    <xdr:to>
      <xdr:col>1</xdr:col>
      <xdr:colOff>619125</xdr:colOff>
      <xdr:row>5</xdr:row>
      <xdr:rowOff>9525</xdr:rowOff>
    </xdr:to>
    <xdr:pic>
      <xdr:nvPicPr>
        <xdr:cNvPr id="1" name="Picture 1" descr="Completa Vertical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590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6:AI32"/>
  <sheetViews>
    <sheetView showGridLines="0" tabSelected="1" zoomScalePageLayoutView="0" workbookViewId="0" topLeftCell="A1">
      <selection activeCell="D36" sqref="D36"/>
    </sheetView>
  </sheetViews>
  <sheetFormatPr defaultColWidth="11.421875" defaultRowHeight="12.75"/>
  <sheetData>
    <row r="6" spans="3:35" ht="1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5">
      <c r="A7" s="28" t="s">
        <v>39</v>
      </c>
      <c r="B7" s="2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5.75" thickBot="1">
      <c r="A8" s="28"/>
      <c r="B8" s="3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5">
      <c r="A9" s="271" t="s">
        <v>7</v>
      </c>
      <c r="B9" s="272"/>
      <c r="C9" s="31"/>
      <c r="D9" s="31"/>
      <c r="E9" s="31"/>
      <c r="F9" s="32"/>
      <c r="G9" s="150">
        <v>1</v>
      </c>
      <c r="H9" s="265" t="s">
        <v>40</v>
      </c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6"/>
    </row>
    <row r="10" spans="1:35" ht="15">
      <c r="A10" s="261"/>
      <c r="B10" s="262"/>
      <c r="C10" s="38"/>
      <c r="D10" s="38"/>
      <c r="E10" s="38"/>
      <c r="F10" s="33"/>
      <c r="G10" s="147">
        <v>2</v>
      </c>
      <c r="H10" s="267" t="s">
        <v>41</v>
      </c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8"/>
    </row>
    <row r="11" spans="1:35" ht="15">
      <c r="A11" s="257" t="s">
        <v>8</v>
      </c>
      <c r="B11" s="258"/>
      <c r="C11" s="34"/>
      <c r="D11" s="34"/>
      <c r="E11" s="34"/>
      <c r="F11" s="35"/>
      <c r="G11" s="147" t="s">
        <v>42</v>
      </c>
      <c r="H11" s="267" t="s">
        <v>43</v>
      </c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8"/>
    </row>
    <row r="12" spans="1:35" ht="15">
      <c r="A12" s="259"/>
      <c r="B12" s="260"/>
      <c r="C12" s="38"/>
      <c r="D12" s="38"/>
      <c r="E12" s="38"/>
      <c r="F12" s="33"/>
      <c r="G12" s="147">
        <v>7</v>
      </c>
      <c r="H12" s="267" t="s">
        <v>44</v>
      </c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8"/>
    </row>
    <row r="13" spans="1:35" ht="15">
      <c r="A13" s="261" t="s">
        <v>9</v>
      </c>
      <c r="B13" s="262"/>
      <c r="C13" s="34"/>
      <c r="D13" s="34"/>
      <c r="E13" s="34"/>
      <c r="F13" s="35"/>
      <c r="G13" s="147" t="s">
        <v>78</v>
      </c>
      <c r="H13" s="267" t="s">
        <v>45</v>
      </c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8"/>
    </row>
    <row r="14" spans="1:35" ht="15.75" thickBot="1">
      <c r="A14" s="261"/>
      <c r="B14" s="262"/>
      <c r="C14" s="2"/>
      <c r="D14" s="2"/>
      <c r="E14" s="2"/>
      <c r="F14" s="39"/>
      <c r="G14" s="149">
        <v>12</v>
      </c>
      <c r="H14" s="273" t="s">
        <v>79</v>
      </c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4"/>
    </row>
    <row r="15" spans="1:35" ht="15">
      <c r="A15" s="279" t="s">
        <v>4</v>
      </c>
      <c r="B15" s="285" t="s">
        <v>10</v>
      </c>
      <c r="C15" s="44"/>
      <c r="D15" s="44"/>
      <c r="E15" s="44"/>
      <c r="F15" s="31"/>
      <c r="G15" s="150">
        <v>13</v>
      </c>
      <c r="H15" s="265" t="s">
        <v>46</v>
      </c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6"/>
    </row>
    <row r="16" spans="1:35" ht="15">
      <c r="A16" s="280"/>
      <c r="B16" s="286"/>
      <c r="C16" s="2"/>
      <c r="D16" s="2"/>
      <c r="E16" s="2"/>
      <c r="F16" s="2"/>
      <c r="G16" s="147">
        <v>14.15</v>
      </c>
      <c r="H16" s="267" t="s">
        <v>47</v>
      </c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8"/>
    </row>
    <row r="17" spans="1:35" ht="15">
      <c r="A17" s="280"/>
      <c r="B17" s="287"/>
      <c r="C17" s="38"/>
      <c r="D17" s="38"/>
      <c r="E17" s="38"/>
      <c r="F17" s="38"/>
      <c r="G17" s="148">
        <v>16</v>
      </c>
      <c r="H17" s="267" t="s">
        <v>48</v>
      </c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8"/>
    </row>
    <row r="18" spans="1:35" ht="15">
      <c r="A18" s="280"/>
      <c r="B18" s="288" t="s">
        <v>11</v>
      </c>
      <c r="C18" s="36"/>
      <c r="D18" s="36"/>
      <c r="E18" s="36"/>
      <c r="F18" s="34"/>
      <c r="G18" s="147">
        <v>17</v>
      </c>
      <c r="H18" s="267" t="s">
        <v>49</v>
      </c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8"/>
    </row>
    <row r="19" spans="1:35" ht="15">
      <c r="A19" s="280"/>
      <c r="B19" s="287"/>
      <c r="C19" s="38"/>
      <c r="D19" s="38"/>
      <c r="E19" s="38"/>
      <c r="F19" s="38"/>
      <c r="G19" s="147" t="s">
        <v>50</v>
      </c>
      <c r="H19" s="267" t="s">
        <v>51</v>
      </c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8"/>
    </row>
    <row r="20" spans="1:35" ht="15.75" thickBot="1">
      <c r="A20" s="281"/>
      <c r="B20" s="151" t="s">
        <v>12</v>
      </c>
      <c r="C20" s="152"/>
      <c r="D20" s="152"/>
      <c r="E20" s="152"/>
      <c r="F20" s="153"/>
      <c r="G20" s="154">
        <v>21</v>
      </c>
      <c r="H20" s="275" t="s">
        <v>52</v>
      </c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6"/>
    </row>
    <row r="21" spans="1:35" ht="15">
      <c r="A21" s="282" t="s">
        <v>5</v>
      </c>
      <c r="B21" s="285" t="s">
        <v>13</v>
      </c>
      <c r="C21" s="155"/>
      <c r="D21" s="155"/>
      <c r="E21" s="155"/>
      <c r="F21" s="32"/>
      <c r="G21" s="150">
        <v>22</v>
      </c>
      <c r="H21" s="265" t="s">
        <v>53</v>
      </c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6"/>
    </row>
    <row r="22" spans="1:35" ht="15">
      <c r="A22" s="283"/>
      <c r="B22" s="286"/>
      <c r="C22" s="10"/>
      <c r="D22" s="10"/>
      <c r="E22" s="10"/>
      <c r="F22" s="39"/>
      <c r="G22" s="147">
        <v>23.24</v>
      </c>
      <c r="H22" s="267" t="s">
        <v>54</v>
      </c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8"/>
    </row>
    <row r="23" spans="1:35" ht="15">
      <c r="A23" s="283"/>
      <c r="B23" s="287"/>
      <c r="C23" s="127"/>
      <c r="D23" s="127"/>
      <c r="E23" s="127"/>
      <c r="F23" s="33"/>
      <c r="G23" s="148">
        <v>25</v>
      </c>
      <c r="H23" s="267" t="s">
        <v>55</v>
      </c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8"/>
    </row>
    <row r="24" spans="1:35" ht="15">
      <c r="A24" s="283"/>
      <c r="B24" s="288" t="s">
        <v>14</v>
      </c>
      <c r="C24" s="37"/>
      <c r="D24" s="37"/>
      <c r="E24" s="37"/>
      <c r="F24" s="2"/>
      <c r="G24" s="147">
        <v>26</v>
      </c>
      <c r="H24" s="267" t="s">
        <v>56</v>
      </c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8"/>
    </row>
    <row r="25" spans="1:35" ht="15">
      <c r="A25" s="283"/>
      <c r="B25" s="286"/>
      <c r="C25" s="2"/>
      <c r="D25" s="2"/>
      <c r="E25" s="2"/>
      <c r="F25" s="2"/>
      <c r="G25" s="147" t="s">
        <v>57</v>
      </c>
      <c r="H25" s="267" t="s">
        <v>58</v>
      </c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8"/>
    </row>
    <row r="26" spans="1:35" ht="15">
      <c r="A26" s="283"/>
      <c r="B26" s="287"/>
      <c r="C26" s="38"/>
      <c r="D26" s="38"/>
      <c r="E26" s="38"/>
      <c r="F26" s="38"/>
      <c r="G26" s="148">
        <v>30</v>
      </c>
      <c r="H26" s="267" t="s">
        <v>59</v>
      </c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8"/>
    </row>
    <row r="27" spans="1:35" ht="15">
      <c r="A27" s="283"/>
      <c r="B27" s="289" t="s">
        <v>15</v>
      </c>
      <c r="C27" s="36"/>
      <c r="D27" s="36"/>
      <c r="E27" s="36"/>
      <c r="F27" s="34"/>
      <c r="G27" s="147">
        <v>31</v>
      </c>
      <c r="H27" s="267" t="s">
        <v>60</v>
      </c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8"/>
    </row>
    <row r="28" spans="1:35" ht="15.75" thickBot="1">
      <c r="A28" s="284"/>
      <c r="B28" s="290"/>
      <c r="C28" s="156"/>
      <c r="D28" s="156"/>
      <c r="E28" s="156"/>
      <c r="F28" s="156"/>
      <c r="G28" s="154">
        <v>32</v>
      </c>
      <c r="H28" s="275" t="s">
        <v>61</v>
      </c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6"/>
    </row>
    <row r="29" spans="1:35" ht="15">
      <c r="A29" s="271" t="s">
        <v>6</v>
      </c>
      <c r="B29" s="272"/>
      <c r="C29" s="31"/>
      <c r="D29" s="31"/>
      <c r="E29" s="31"/>
      <c r="F29" s="32"/>
      <c r="G29" s="158">
        <v>33</v>
      </c>
      <c r="H29" s="265" t="s">
        <v>64</v>
      </c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6"/>
    </row>
    <row r="30" spans="1:35" ht="15.75" thickBot="1">
      <c r="A30" s="277"/>
      <c r="B30" s="278"/>
      <c r="C30" s="156"/>
      <c r="D30" s="156"/>
      <c r="E30" s="156"/>
      <c r="F30" s="159"/>
      <c r="G30" s="154">
        <v>34</v>
      </c>
      <c r="H30" s="275" t="s">
        <v>62</v>
      </c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6"/>
    </row>
    <row r="31" spans="1:35" ht="15.75" thickBot="1">
      <c r="A31" s="126" t="s">
        <v>18</v>
      </c>
      <c r="B31" s="156"/>
      <c r="C31" s="156"/>
      <c r="D31" s="156"/>
      <c r="E31" s="156"/>
      <c r="F31" s="156"/>
      <c r="G31" s="182">
        <v>35</v>
      </c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7"/>
    </row>
    <row r="32" spans="1:35" ht="15">
      <c r="A32" s="1" t="s">
        <v>63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</sheetData>
  <sheetProtection/>
  <mergeCells count="33">
    <mergeCell ref="H30:AI30"/>
    <mergeCell ref="A13:B14"/>
    <mergeCell ref="A15:A20"/>
    <mergeCell ref="B15:B17"/>
    <mergeCell ref="B18:B19"/>
    <mergeCell ref="A21:A28"/>
    <mergeCell ref="B21:B23"/>
    <mergeCell ref="B24:B26"/>
    <mergeCell ref="B27:B28"/>
    <mergeCell ref="H27:AI27"/>
    <mergeCell ref="H28:AI28"/>
    <mergeCell ref="A29:B30"/>
    <mergeCell ref="H29:AI29"/>
    <mergeCell ref="A11:B12"/>
    <mergeCell ref="H22:AI22"/>
    <mergeCell ref="H23:AI23"/>
    <mergeCell ref="H24:AI24"/>
    <mergeCell ref="H25:AI25"/>
    <mergeCell ref="H26:AI26"/>
    <mergeCell ref="H15:AI15"/>
    <mergeCell ref="H16:AI16"/>
    <mergeCell ref="H17:AI17"/>
    <mergeCell ref="H18:AI18"/>
    <mergeCell ref="H19:AI19"/>
    <mergeCell ref="H20:AI20"/>
    <mergeCell ref="H21:AI21"/>
    <mergeCell ref="A9:B10"/>
    <mergeCell ref="H9:AI9"/>
    <mergeCell ref="H10:AI10"/>
    <mergeCell ref="H11:AI11"/>
    <mergeCell ref="H12:AI12"/>
    <mergeCell ref="H13:AI13"/>
    <mergeCell ref="H14:AI1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AL66"/>
  <sheetViews>
    <sheetView zoomScaleSheetLayoutView="10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H5" sqref="H5"/>
    </sheetView>
  </sheetViews>
  <sheetFormatPr defaultColWidth="11.421875" defaultRowHeight="12.75"/>
  <cols>
    <col min="1" max="1" width="3.28125" style="1" customWidth="1"/>
    <col min="2" max="2" width="12.00390625" style="1" customWidth="1"/>
    <col min="3" max="3" width="21.7109375" style="1" customWidth="1"/>
    <col min="4" max="6" width="2.7109375" style="1" customWidth="1"/>
    <col min="7" max="7" width="9.7109375" style="1" hidden="1" customWidth="1"/>
    <col min="8" max="8" width="21.7109375" style="1" customWidth="1"/>
    <col min="9" max="12" width="2.7109375" style="1" customWidth="1"/>
    <col min="13" max="13" width="9.7109375" style="1" hidden="1" customWidth="1"/>
    <col min="14" max="14" width="21.7109375" style="1" customWidth="1"/>
    <col min="15" max="15" width="10.7109375" style="1" customWidth="1"/>
    <col min="16" max="17" width="2.7109375" style="1" customWidth="1"/>
    <col min="18" max="18" width="11.7109375" style="1" customWidth="1"/>
    <col min="19" max="19" width="6.7109375" style="1" customWidth="1"/>
    <col min="20" max="22" width="2.7109375" style="1" customWidth="1"/>
    <col min="23" max="23" width="11.7109375" style="1" customWidth="1"/>
    <col min="24" max="24" width="10.7109375" style="1" customWidth="1"/>
    <col min="25" max="25" width="2.7109375" style="1" customWidth="1"/>
    <col min="26" max="26" width="2.57421875" style="1" customWidth="1"/>
    <col min="27" max="27" width="11.7109375" style="1" customWidth="1"/>
    <col min="28" max="28" width="7.421875" style="1" customWidth="1"/>
    <col min="29" max="31" width="2.7109375" style="1" customWidth="1"/>
    <col min="32" max="32" width="10.7109375" style="1" customWidth="1"/>
    <col min="33" max="33" width="7.140625" style="1" customWidth="1"/>
    <col min="34" max="34" width="11.7109375" style="1" customWidth="1"/>
    <col min="35" max="36" width="14.7109375" style="1" customWidth="1"/>
    <col min="37" max="37" width="50.7109375" style="1" customWidth="1"/>
    <col min="38" max="16384" width="11.421875" style="1" customWidth="1"/>
  </cols>
  <sheetData>
    <row r="1" spans="2:35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2:35" ht="18">
      <c r="B2" s="2"/>
      <c r="C2" s="3" t="s">
        <v>0</v>
      </c>
      <c r="E2" s="4"/>
      <c r="F2" s="4"/>
      <c r="G2" s="4"/>
      <c r="H2" s="5"/>
      <c r="I2" s="4"/>
      <c r="J2" s="4" t="s">
        <v>71</v>
      </c>
      <c r="K2" s="4"/>
      <c r="L2" s="4"/>
      <c r="M2" s="4"/>
      <c r="N2" s="176" t="s">
        <v>70</v>
      </c>
      <c r="O2" s="5"/>
      <c r="P2" s="5"/>
      <c r="Q2" s="5"/>
      <c r="R2" s="190"/>
      <c r="S2" s="190"/>
      <c r="T2" s="190"/>
      <c r="U2" s="190"/>
      <c r="V2" s="5"/>
      <c r="W2" s="2"/>
      <c r="X2" s="5"/>
      <c r="Y2" s="5"/>
      <c r="Z2" s="5"/>
      <c r="AA2" s="5"/>
      <c r="AB2" s="5"/>
      <c r="AC2" s="5"/>
      <c r="AD2" s="5"/>
      <c r="AE2" s="5"/>
      <c r="AF2" s="2"/>
      <c r="AG2" s="2"/>
      <c r="AH2" s="2"/>
      <c r="AI2" s="7"/>
    </row>
    <row r="3" spans="2:38" ht="18">
      <c r="B3" s="2"/>
      <c r="C3" s="8" t="s">
        <v>1</v>
      </c>
      <c r="D3" s="211" t="s">
        <v>75</v>
      </c>
      <c r="E3" s="212"/>
      <c r="F3" s="213"/>
      <c r="G3" s="129"/>
      <c r="H3" s="208" t="s">
        <v>74</v>
      </c>
      <c r="I3" s="209"/>
      <c r="J3" s="209"/>
      <c r="K3" s="209"/>
      <c r="L3" s="209"/>
      <c r="M3" s="209"/>
      <c r="N3" s="210"/>
      <c r="O3" s="9"/>
      <c r="P3" s="5"/>
      <c r="Q3" s="5"/>
      <c r="R3" s="190"/>
      <c r="S3" s="190"/>
      <c r="T3" s="190"/>
      <c r="U3" s="190"/>
      <c r="V3" s="5"/>
      <c r="W3" s="2"/>
      <c r="X3" s="5"/>
      <c r="Y3" s="5"/>
      <c r="Z3" s="5"/>
      <c r="AA3" s="5"/>
      <c r="AB3" s="5"/>
      <c r="AC3" s="5"/>
      <c r="AD3" s="5"/>
      <c r="AE3" s="5"/>
      <c r="AF3" s="2"/>
      <c r="AG3" s="10"/>
      <c r="AH3" s="10"/>
      <c r="AI3" s="10"/>
      <c r="AJ3" s="11"/>
      <c r="AK3" s="11"/>
      <c r="AL3" s="11"/>
    </row>
    <row r="4" spans="2:38" ht="4.5" customHeight="1">
      <c r="B4" s="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9"/>
      <c r="P4" s="5"/>
      <c r="Q4" s="5"/>
      <c r="R4" s="185"/>
      <c r="S4" s="185"/>
      <c r="T4" s="185"/>
      <c r="U4" s="185"/>
      <c r="V4" s="5"/>
      <c r="W4" s="2"/>
      <c r="X4" s="5"/>
      <c r="Y4" s="5"/>
      <c r="Z4" s="5"/>
      <c r="AA4" s="5"/>
      <c r="AB4" s="5"/>
      <c r="AC4" s="5"/>
      <c r="AD4" s="5"/>
      <c r="AE4" s="5"/>
      <c r="AF4" s="2"/>
      <c r="AG4" s="10"/>
      <c r="AH4" s="10"/>
      <c r="AI4" s="10"/>
      <c r="AJ4" s="11"/>
      <c r="AK4" s="11"/>
      <c r="AL4" s="11"/>
    </row>
    <row r="5" spans="2:35" ht="18">
      <c r="B5" s="2"/>
      <c r="C5" s="8" t="s">
        <v>2</v>
      </c>
      <c r="D5" s="211" t="s">
        <v>76</v>
      </c>
      <c r="E5" s="212"/>
      <c r="F5" s="213"/>
      <c r="G5" s="129"/>
      <c r="H5" s="175">
        <v>9</v>
      </c>
      <c r="I5" s="128"/>
      <c r="J5" s="191" t="s">
        <v>3</v>
      </c>
      <c r="K5" s="191"/>
      <c r="L5" s="125"/>
      <c r="M5" s="12"/>
      <c r="N5" s="175" t="s">
        <v>73</v>
      </c>
      <c r="O5" s="5"/>
      <c r="P5" s="5"/>
      <c r="Q5" s="5"/>
      <c r="R5" s="5"/>
      <c r="S5" s="5"/>
      <c r="T5" s="5"/>
      <c r="U5" s="5"/>
      <c r="V5" s="5"/>
      <c r="W5" s="2"/>
      <c r="X5" s="5"/>
      <c r="Y5" s="5"/>
      <c r="Z5" s="5"/>
      <c r="AA5" s="5"/>
      <c r="AB5" s="5"/>
      <c r="AC5" s="5"/>
      <c r="AD5" s="5"/>
      <c r="AE5" s="5"/>
      <c r="AF5" s="2"/>
      <c r="AG5" s="5"/>
      <c r="AH5" s="5"/>
      <c r="AI5" s="5"/>
    </row>
    <row r="6" ht="15.75" thickBot="1"/>
    <row r="7" spans="2:36" s="13" customFormat="1" ht="15.75" thickBot="1">
      <c r="B7" s="122" t="s">
        <v>69</v>
      </c>
      <c r="C7" s="66"/>
      <c r="D7" s="207" t="s">
        <v>80</v>
      </c>
      <c r="E7" s="207"/>
      <c r="F7" s="207"/>
      <c r="G7" s="123"/>
      <c r="H7" s="124" t="s">
        <v>81</v>
      </c>
      <c r="O7" s="192" t="s">
        <v>4</v>
      </c>
      <c r="P7" s="193"/>
      <c r="Q7" s="193"/>
      <c r="R7" s="193"/>
      <c r="S7" s="193"/>
      <c r="T7" s="193"/>
      <c r="U7" s="193"/>
      <c r="V7" s="193"/>
      <c r="W7" s="194"/>
      <c r="X7" s="192" t="s">
        <v>5</v>
      </c>
      <c r="Y7" s="193"/>
      <c r="Z7" s="193"/>
      <c r="AA7" s="193"/>
      <c r="AB7" s="193"/>
      <c r="AC7" s="193"/>
      <c r="AD7" s="193"/>
      <c r="AE7" s="193"/>
      <c r="AF7" s="193"/>
      <c r="AG7" s="193"/>
      <c r="AH7" s="194"/>
      <c r="AI7" s="192" t="s">
        <v>6</v>
      </c>
      <c r="AJ7" s="194"/>
    </row>
    <row r="8" spans="2:37" s="11" customFormat="1" ht="33" customHeight="1">
      <c r="B8" s="214" t="s">
        <v>7</v>
      </c>
      <c r="C8" s="215"/>
      <c r="D8" s="216" t="s">
        <v>8</v>
      </c>
      <c r="E8" s="217"/>
      <c r="F8" s="217"/>
      <c r="G8" s="217"/>
      <c r="H8" s="218"/>
      <c r="I8" s="217" t="s">
        <v>9</v>
      </c>
      <c r="J8" s="217"/>
      <c r="K8" s="217"/>
      <c r="L8" s="217"/>
      <c r="M8" s="217"/>
      <c r="N8" s="218"/>
      <c r="O8" s="219" t="s">
        <v>10</v>
      </c>
      <c r="P8" s="220"/>
      <c r="Q8" s="220"/>
      <c r="R8" s="220"/>
      <c r="S8" s="221" t="s">
        <v>11</v>
      </c>
      <c r="T8" s="221"/>
      <c r="U8" s="221"/>
      <c r="V8" s="221"/>
      <c r="W8" s="184" t="s">
        <v>12</v>
      </c>
      <c r="X8" s="219" t="s">
        <v>13</v>
      </c>
      <c r="Y8" s="221"/>
      <c r="Z8" s="221"/>
      <c r="AA8" s="221"/>
      <c r="AB8" s="221" t="s">
        <v>14</v>
      </c>
      <c r="AC8" s="221"/>
      <c r="AD8" s="221"/>
      <c r="AE8" s="221"/>
      <c r="AF8" s="221"/>
      <c r="AG8" s="221" t="s">
        <v>15</v>
      </c>
      <c r="AH8" s="222"/>
      <c r="AI8" s="223" t="s">
        <v>16</v>
      </c>
      <c r="AJ8" s="225" t="s">
        <v>17</v>
      </c>
      <c r="AK8" s="227" t="s">
        <v>18</v>
      </c>
    </row>
    <row r="9" spans="2:37" s="11" customFormat="1" ht="21" customHeight="1">
      <c r="B9" s="230" t="s">
        <v>19</v>
      </c>
      <c r="C9" s="233" t="s">
        <v>20</v>
      </c>
      <c r="D9" s="236" t="s">
        <v>21</v>
      </c>
      <c r="E9" s="237"/>
      <c r="F9" s="238"/>
      <c r="G9" s="204" t="s">
        <v>22</v>
      </c>
      <c r="H9" s="239" t="s">
        <v>23</v>
      </c>
      <c r="I9" s="186" t="s">
        <v>21</v>
      </c>
      <c r="J9" s="187"/>
      <c r="K9" s="187"/>
      <c r="L9" s="188"/>
      <c r="M9" s="204" t="s">
        <v>22</v>
      </c>
      <c r="N9" s="242" t="s">
        <v>23</v>
      </c>
      <c r="O9" s="195" t="s">
        <v>24</v>
      </c>
      <c r="P9" s="198" t="s">
        <v>65</v>
      </c>
      <c r="Q9" s="199"/>
      <c r="R9" s="200" t="s">
        <v>26</v>
      </c>
      <c r="S9" s="204" t="s">
        <v>27</v>
      </c>
      <c r="T9" s="245" t="s">
        <v>25</v>
      </c>
      <c r="U9" s="246"/>
      <c r="V9" s="247"/>
      <c r="W9" s="248" t="s">
        <v>28</v>
      </c>
      <c r="X9" s="195" t="s">
        <v>24</v>
      </c>
      <c r="Y9" s="198" t="s">
        <v>65</v>
      </c>
      <c r="Z9" s="250"/>
      <c r="AA9" s="200" t="s">
        <v>26</v>
      </c>
      <c r="AB9" s="204" t="s">
        <v>27</v>
      </c>
      <c r="AC9" s="245" t="s">
        <v>25</v>
      </c>
      <c r="AD9" s="246"/>
      <c r="AE9" s="247"/>
      <c r="AF9" s="200" t="s">
        <v>28</v>
      </c>
      <c r="AG9" s="204" t="s">
        <v>29</v>
      </c>
      <c r="AH9" s="251" t="s">
        <v>30</v>
      </c>
      <c r="AI9" s="224"/>
      <c r="AJ9" s="226"/>
      <c r="AK9" s="228"/>
    </row>
    <row r="10" spans="2:37" s="11" customFormat="1" ht="21" customHeight="1">
      <c r="B10" s="231"/>
      <c r="C10" s="234"/>
      <c r="D10" s="254" t="s">
        <v>31</v>
      </c>
      <c r="E10" s="189" t="s">
        <v>32</v>
      </c>
      <c r="F10" s="255" t="s">
        <v>33</v>
      </c>
      <c r="G10" s="205"/>
      <c r="H10" s="240"/>
      <c r="I10" s="256" t="s">
        <v>34</v>
      </c>
      <c r="J10" s="189" t="s">
        <v>33</v>
      </c>
      <c r="K10" s="189" t="s">
        <v>35</v>
      </c>
      <c r="L10" s="189" t="s">
        <v>77</v>
      </c>
      <c r="M10" s="205"/>
      <c r="N10" s="243"/>
      <c r="O10" s="196"/>
      <c r="P10" s="203" t="s">
        <v>26</v>
      </c>
      <c r="Q10" s="203" t="s">
        <v>72</v>
      </c>
      <c r="R10" s="201"/>
      <c r="S10" s="205"/>
      <c r="T10" s="203" t="s">
        <v>36</v>
      </c>
      <c r="U10" s="203" t="s">
        <v>37</v>
      </c>
      <c r="V10" s="203" t="s">
        <v>38</v>
      </c>
      <c r="W10" s="226"/>
      <c r="X10" s="196"/>
      <c r="Y10" s="203" t="s">
        <v>26</v>
      </c>
      <c r="Z10" s="203" t="s">
        <v>72</v>
      </c>
      <c r="AA10" s="201"/>
      <c r="AB10" s="205"/>
      <c r="AC10" s="203" t="s">
        <v>36</v>
      </c>
      <c r="AD10" s="203" t="s">
        <v>37</v>
      </c>
      <c r="AE10" s="203" t="s">
        <v>38</v>
      </c>
      <c r="AF10" s="201"/>
      <c r="AG10" s="205"/>
      <c r="AH10" s="252"/>
      <c r="AI10" s="224"/>
      <c r="AJ10" s="226"/>
      <c r="AK10" s="229"/>
    </row>
    <row r="11" spans="2:37" s="11" customFormat="1" ht="15">
      <c r="B11" s="232"/>
      <c r="C11" s="235"/>
      <c r="D11" s="254"/>
      <c r="E11" s="189"/>
      <c r="F11" s="255"/>
      <c r="G11" s="206"/>
      <c r="H11" s="241"/>
      <c r="I11" s="256"/>
      <c r="J11" s="189"/>
      <c r="K11" s="189"/>
      <c r="L11" s="189"/>
      <c r="M11" s="206"/>
      <c r="N11" s="244"/>
      <c r="O11" s="197"/>
      <c r="P11" s="203"/>
      <c r="Q11" s="203"/>
      <c r="R11" s="202"/>
      <c r="S11" s="206"/>
      <c r="T11" s="203"/>
      <c r="U11" s="203"/>
      <c r="V11" s="203"/>
      <c r="W11" s="249"/>
      <c r="X11" s="197"/>
      <c r="Y11" s="203"/>
      <c r="Z11" s="203"/>
      <c r="AA11" s="202"/>
      <c r="AB11" s="206"/>
      <c r="AC11" s="203"/>
      <c r="AD11" s="203"/>
      <c r="AE11" s="203"/>
      <c r="AF11" s="202"/>
      <c r="AG11" s="206"/>
      <c r="AH11" s="253"/>
      <c r="AI11" s="15" t="s">
        <v>26</v>
      </c>
      <c r="AJ11" s="183" t="s">
        <v>28</v>
      </c>
      <c r="AK11" s="229"/>
    </row>
    <row r="12" spans="2:37" s="84" customFormat="1" ht="15.75" thickBot="1">
      <c r="B12" s="85">
        <v>1</v>
      </c>
      <c r="C12" s="86">
        <v>2</v>
      </c>
      <c r="D12" s="87">
        <v>3</v>
      </c>
      <c r="E12" s="88">
        <v>4</v>
      </c>
      <c r="F12" s="88">
        <v>5</v>
      </c>
      <c r="G12" s="88">
        <v>6</v>
      </c>
      <c r="H12" s="89">
        <v>7</v>
      </c>
      <c r="I12" s="90">
        <v>8</v>
      </c>
      <c r="J12" s="88">
        <v>9</v>
      </c>
      <c r="K12" s="88">
        <v>10</v>
      </c>
      <c r="L12" s="88">
        <v>36</v>
      </c>
      <c r="M12" s="88">
        <v>11</v>
      </c>
      <c r="N12" s="91">
        <v>12</v>
      </c>
      <c r="O12" s="92">
        <v>13</v>
      </c>
      <c r="P12" s="88">
        <v>14</v>
      </c>
      <c r="Q12" s="88">
        <v>15</v>
      </c>
      <c r="R12" s="93">
        <v>16</v>
      </c>
      <c r="S12" s="93">
        <v>17</v>
      </c>
      <c r="T12" s="88">
        <v>18</v>
      </c>
      <c r="U12" s="88">
        <v>19</v>
      </c>
      <c r="V12" s="88">
        <v>20</v>
      </c>
      <c r="W12" s="94">
        <v>21</v>
      </c>
      <c r="X12" s="92">
        <v>22</v>
      </c>
      <c r="Y12" s="88">
        <v>23</v>
      </c>
      <c r="Z12" s="88">
        <v>24</v>
      </c>
      <c r="AA12" s="88">
        <v>25</v>
      </c>
      <c r="AB12" s="93">
        <v>26</v>
      </c>
      <c r="AC12" s="88">
        <v>27</v>
      </c>
      <c r="AD12" s="88">
        <v>28</v>
      </c>
      <c r="AE12" s="88">
        <v>29</v>
      </c>
      <c r="AF12" s="93">
        <v>30</v>
      </c>
      <c r="AG12" s="93">
        <v>31</v>
      </c>
      <c r="AH12" s="95">
        <v>32</v>
      </c>
      <c r="AI12" s="92">
        <v>33</v>
      </c>
      <c r="AJ12" s="94">
        <v>34</v>
      </c>
      <c r="AK12" s="96">
        <v>35</v>
      </c>
    </row>
    <row r="13" spans="1:37" s="13" customFormat="1" ht="24.75" customHeight="1">
      <c r="A13" s="83">
        <v>1</v>
      </c>
      <c r="B13" s="97"/>
      <c r="C13" s="160"/>
      <c r="D13" s="71"/>
      <c r="E13" s="98"/>
      <c r="F13" s="98"/>
      <c r="G13" s="141"/>
      <c r="H13" s="165"/>
      <c r="I13" s="177"/>
      <c r="J13" s="99"/>
      <c r="K13" s="99"/>
      <c r="L13" s="99"/>
      <c r="M13" s="143"/>
      <c r="N13" s="170"/>
      <c r="O13" s="100"/>
      <c r="P13" s="101"/>
      <c r="Q13" s="101"/>
      <c r="R13" s="76">
        <f>IF((P13+Q13=1),IF(P13=1,O13,O13*0.48),0)</f>
        <v>0</v>
      </c>
      <c r="S13" s="100"/>
      <c r="T13" s="101"/>
      <c r="U13" s="101"/>
      <c r="V13" s="101"/>
      <c r="W13" s="102">
        <f>IF(AND((T13+U13+V13=1),R13&gt;0,S13&gt;0),IF(T13=1,S13*R13,IF(U13=1,R13*S13/0.48,R13*S13/(0.48*166.386))),0)</f>
        <v>0</v>
      </c>
      <c r="X13" s="100"/>
      <c r="Y13" s="98"/>
      <c r="Z13" s="98"/>
      <c r="AA13" s="76">
        <f>IF((Y13+Z13=1),IF(Y13=1,X13,X13*0.48),0)</f>
        <v>0</v>
      </c>
      <c r="AB13" s="103"/>
      <c r="AC13" s="101"/>
      <c r="AD13" s="101"/>
      <c r="AE13" s="101"/>
      <c r="AF13" s="76">
        <f>IF(AND((AC13+AD13+AE13=1),AA13&gt;0,AB13&gt;0),IF(AC13=1,AB13*AA13,IF(AD13=1,AA13*AB13/0.48,AA13*AB13/(0.48*166.386))),0)</f>
        <v>0</v>
      </c>
      <c r="AG13" s="104"/>
      <c r="AH13" s="102">
        <f>-AG13*AA13</f>
        <v>0</v>
      </c>
      <c r="AI13" s="105">
        <f>+R13+AH13</f>
        <v>0</v>
      </c>
      <c r="AJ13" s="106">
        <f>+W13+AF13</f>
        <v>0</v>
      </c>
      <c r="AK13" s="107"/>
    </row>
    <row r="14" spans="1:37" s="13" customFormat="1" ht="24.75" customHeight="1">
      <c r="A14" s="83">
        <f>1+A13</f>
        <v>2</v>
      </c>
      <c r="B14" s="52"/>
      <c r="C14" s="161"/>
      <c r="D14" s="71"/>
      <c r="E14" s="53"/>
      <c r="F14" s="53"/>
      <c r="G14" s="136"/>
      <c r="H14" s="166"/>
      <c r="I14" s="178"/>
      <c r="J14" s="68"/>
      <c r="K14" s="68"/>
      <c r="L14" s="68"/>
      <c r="M14" s="144"/>
      <c r="N14" s="171"/>
      <c r="O14" s="59"/>
      <c r="P14" s="60"/>
      <c r="Q14" s="60"/>
      <c r="R14" s="16">
        <f aca="true" t="shared" si="0" ref="R14:R26">IF((P14+Q14=1),IF(P14=1,O14,O14*0.48),0)</f>
        <v>0</v>
      </c>
      <c r="S14" s="59"/>
      <c r="T14" s="60"/>
      <c r="U14" s="60"/>
      <c r="V14" s="60"/>
      <c r="W14" s="17">
        <f aca="true" t="shared" si="1" ref="W14:W26">IF(AND((T14+U14+V14=1),R14&gt;0,S14&gt;0),IF(T14=1,S14*R14,IF(U14=1,R14*S14/0.48,R14*S14/(0.48*166.386))),0)</f>
        <v>0</v>
      </c>
      <c r="X14" s="59"/>
      <c r="Y14" s="53"/>
      <c r="Z14" s="53"/>
      <c r="AA14" s="16">
        <f aca="true" t="shared" si="2" ref="AA14:AA26">IF((Y14+Z14=1),IF(Y14=1,X14,X14*0.48),0)</f>
        <v>0</v>
      </c>
      <c r="AB14" s="74"/>
      <c r="AC14" s="60"/>
      <c r="AD14" s="60"/>
      <c r="AE14" s="60"/>
      <c r="AF14" s="16">
        <f aca="true" t="shared" si="3" ref="AF14:AF26">IF(AND((AC14+AD14+AE14=1),AA14&gt;0,AB14&gt;0),IF(AC14=1,AB14*AA14,IF(AD14=1,AA14*AB14/0.48,AA14*AB14/(0.48*166.386))),0)</f>
        <v>0</v>
      </c>
      <c r="AG14" s="64"/>
      <c r="AH14" s="17">
        <f aca="true" t="shared" si="4" ref="AH14:AH26">-AG14*AA14</f>
        <v>0</v>
      </c>
      <c r="AI14" s="18">
        <f aca="true" t="shared" si="5" ref="AI14:AI26">+R14+AH14</f>
        <v>0</v>
      </c>
      <c r="AJ14" s="19">
        <f aca="true" t="shared" si="6" ref="AJ14:AJ26">+W14+AF14</f>
        <v>0</v>
      </c>
      <c r="AK14" s="81"/>
    </row>
    <row r="15" spans="1:37" s="13" customFormat="1" ht="24.75" customHeight="1">
      <c r="A15" s="83">
        <f aca="true" t="shared" si="7" ref="A15:A37">1+A14</f>
        <v>3</v>
      </c>
      <c r="B15" s="52"/>
      <c r="C15" s="161"/>
      <c r="D15" s="71"/>
      <c r="E15" s="53"/>
      <c r="F15" s="53"/>
      <c r="G15" s="136"/>
      <c r="H15" s="166"/>
      <c r="I15" s="178"/>
      <c r="J15" s="68"/>
      <c r="K15" s="68"/>
      <c r="L15" s="68"/>
      <c r="M15" s="144"/>
      <c r="N15" s="171"/>
      <c r="O15" s="59"/>
      <c r="P15" s="60"/>
      <c r="Q15" s="60"/>
      <c r="R15" s="16">
        <f t="shared" si="0"/>
        <v>0</v>
      </c>
      <c r="S15" s="59"/>
      <c r="T15" s="60"/>
      <c r="U15" s="60"/>
      <c r="V15" s="60"/>
      <c r="W15" s="17">
        <f t="shared" si="1"/>
        <v>0</v>
      </c>
      <c r="X15" s="59"/>
      <c r="Y15" s="53"/>
      <c r="Z15" s="53"/>
      <c r="AA15" s="16">
        <f t="shared" si="2"/>
        <v>0</v>
      </c>
      <c r="AB15" s="74"/>
      <c r="AC15" s="60"/>
      <c r="AD15" s="60"/>
      <c r="AE15" s="60"/>
      <c r="AF15" s="16">
        <f t="shared" si="3"/>
        <v>0</v>
      </c>
      <c r="AG15" s="64"/>
      <c r="AH15" s="17">
        <f t="shared" si="4"/>
        <v>0</v>
      </c>
      <c r="AI15" s="18">
        <f t="shared" si="5"/>
        <v>0</v>
      </c>
      <c r="AJ15" s="19">
        <f t="shared" si="6"/>
        <v>0</v>
      </c>
      <c r="AK15" s="81"/>
    </row>
    <row r="16" spans="1:37" s="13" customFormat="1" ht="24.75" customHeight="1">
      <c r="A16" s="83">
        <f t="shared" si="7"/>
        <v>4</v>
      </c>
      <c r="B16" s="52"/>
      <c r="C16" s="161"/>
      <c r="D16" s="71"/>
      <c r="E16" s="53"/>
      <c r="F16" s="53"/>
      <c r="G16" s="136"/>
      <c r="H16" s="166"/>
      <c r="I16" s="178"/>
      <c r="J16" s="68"/>
      <c r="K16" s="68"/>
      <c r="L16" s="68"/>
      <c r="M16" s="144"/>
      <c r="N16" s="171"/>
      <c r="O16" s="59"/>
      <c r="P16" s="60"/>
      <c r="Q16" s="60"/>
      <c r="R16" s="16">
        <f t="shared" si="0"/>
        <v>0</v>
      </c>
      <c r="S16" s="59"/>
      <c r="T16" s="60"/>
      <c r="U16" s="60"/>
      <c r="V16" s="60"/>
      <c r="W16" s="17">
        <f t="shared" si="1"/>
        <v>0</v>
      </c>
      <c r="X16" s="59"/>
      <c r="Y16" s="53"/>
      <c r="Z16" s="53"/>
      <c r="AA16" s="16">
        <f t="shared" si="2"/>
        <v>0</v>
      </c>
      <c r="AB16" s="74"/>
      <c r="AC16" s="60"/>
      <c r="AD16" s="60"/>
      <c r="AE16" s="60"/>
      <c r="AF16" s="16">
        <f t="shared" si="3"/>
        <v>0</v>
      </c>
      <c r="AG16" s="64"/>
      <c r="AH16" s="17">
        <f t="shared" si="4"/>
        <v>0</v>
      </c>
      <c r="AI16" s="18">
        <f t="shared" si="5"/>
        <v>0</v>
      </c>
      <c r="AJ16" s="19">
        <f t="shared" si="6"/>
        <v>0</v>
      </c>
      <c r="AK16" s="81"/>
    </row>
    <row r="17" spans="1:37" s="13" customFormat="1" ht="24.75" customHeight="1">
      <c r="A17" s="83">
        <f t="shared" si="7"/>
        <v>5</v>
      </c>
      <c r="B17" s="108"/>
      <c r="C17" s="162"/>
      <c r="D17" s="109"/>
      <c r="E17" s="110"/>
      <c r="F17" s="110"/>
      <c r="G17" s="137"/>
      <c r="H17" s="167"/>
      <c r="I17" s="179"/>
      <c r="J17" s="112"/>
      <c r="K17" s="112"/>
      <c r="L17" s="111"/>
      <c r="M17" s="145"/>
      <c r="N17" s="172"/>
      <c r="O17" s="113"/>
      <c r="P17" s="114"/>
      <c r="Q17" s="114"/>
      <c r="R17" s="115">
        <f t="shared" si="0"/>
        <v>0</v>
      </c>
      <c r="S17" s="113"/>
      <c r="T17" s="114"/>
      <c r="U17" s="114"/>
      <c r="V17" s="114"/>
      <c r="W17" s="116">
        <f t="shared" si="1"/>
        <v>0</v>
      </c>
      <c r="X17" s="113"/>
      <c r="Y17" s="110"/>
      <c r="Z17" s="110"/>
      <c r="AA17" s="115">
        <f t="shared" si="2"/>
        <v>0</v>
      </c>
      <c r="AB17" s="117"/>
      <c r="AC17" s="114"/>
      <c r="AD17" s="114"/>
      <c r="AE17" s="114"/>
      <c r="AF17" s="115">
        <f t="shared" si="3"/>
        <v>0</v>
      </c>
      <c r="AG17" s="118"/>
      <c r="AH17" s="116">
        <f t="shared" si="4"/>
        <v>0</v>
      </c>
      <c r="AI17" s="119">
        <f t="shared" si="5"/>
        <v>0</v>
      </c>
      <c r="AJ17" s="120">
        <f t="shared" si="6"/>
        <v>0</v>
      </c>
      <c r="AK17" s="121"/>
    </row>
    <row r="18" spans="1:37" s="13" customFormat="1" ht="24.75" customHeight="1">
      <c r="A18" s="83">
        <f t="shared" si="7"/>
        <v>6</v>
      </c>
      <c r="B18" s="49"/>
      <c r="C18" s="163"/>
      <c r="D18" s="70"/>
      <c r="E18" s="50"/>
      <c r="F18" s="50"/>
      <c r="G18" s="142"/>
      <c r="H18" s="168"/>
      <c r="I18" s="180"/>
      <c r="J18" s="51"/>
      <c r="K18" s="51"/>
      <c r="L18" s="67"/>
      <c r="M18" s="146"/>
      <c r="N18" s="173"/>
      <c r="O18" s="57"/>
      <c r="P18" s="58"/>
      <c r="Q18" s="58"/>
      <c r="R18" s="40">
        <f t="shared" si="0"/>
        <v>0</v>
      </c>
      <c r="S18" s="57"/>
      <c r="T18" s="58"/>
      <c r="U18" s="58"/>
      <c r="V18" s="58"/>
      <c r="W18" s="41">
        <f t="shared" si="1"/>
        <v>0</v>
      </c>
      <c r="X18" s="57"/>
      <c r="Y18" s="50"/>
      <c r="Z18" s="50"/>
      <c r="AA18" s="40">
        <f t="shared" si="2"/>
        <v>0</v>
      </c>
      <c r="AB18" s="73"/>
      <c r="AC18" s="58"/>
      <c r="AD18" s="58"/>
      <c r="AE18" s="58"/>
      <c r="AF18" s="40">
        <f t="shared" si="3"/>
        <v>0</v>
      </c>
      <c r="AG18" s="63"/>
      <c r="AH18" s="41">
        <f t="shared" si="4"/>
        <v>0</v>
      </c>
      <c r="AI18" s="42">
        <f t="shared" si="5"/>
        <v>0</v>
      </c>
      <c r="AJ18" s="43">
        <f t="shared" si="6"/>
        <v>0</v>
      </c>
      <c r="AK18" s="80"/>
    </row>
    <row r="19" spans="1:37" s="13" customFormat="1" ht="24.75" customHeight="1">
      <c r="A19" s="83">
        <f t="shared" si="7"/>
        <v>7</v>
      </c>
      <c r="B19" s="52"/>
      <c r="C19" s="161"/>
      <c r="D19" s="71"/>
      <c r="E19" s="53"/>
      <c r="F19" s="53"/>
      <c r="G19" s="136"/>
      <c r="H19" s="166"/>
      <c r="I19" s="178"/>
      <c r="J19" s="68"/>
      <c r="K19" s="68"/>
      <c r="L19" s="68"/>
      <c r="M19" s="144"/>
      <c r="N19" s="171"/>
      <c r="O19" s="59"/>
      <c r="P19" s="60"/>
      <c r="Q19" s="60"/>
      <c r="R19" s="16">
        <f t="shared" si="0"/>
        <v>0</v>
      </c>
      <c r="S19" s="59"/>
      <c r="T19" s="60"/>
      <c r="U19" s="60"/>
      <c r="V19" s="60"/>
      <c r="W19" s="17">
        <f t="shared" si="1"/>
        <v>0</v>
      </c>
      <c r="X19" s="59"/>
      <c r="Y19" s="53"/>
      <c r="Z19" s="53"/>
      <c r="AA19" s="16">
        <f t="shared" si="2"/>
        <v>0</v>
      </c>
      <c r="AB19" s="74"/>
      <c r="AC19" s="60"/>
      <c r="AD19" s="60"/>
      <c r="AE19" s="60"/>
      <c r="AF19" s="16">
        <f t="shared" si="3"/>
        <v>0</v>
      </c>
      <c r="AG19" s="64"/>
      <c r="AH19" s="17">
        <f t="shared" si="4"/>
        <v>0</v>
      </c>
      <c r="AI19" s="18">
        <f t="shared" si="5"/>
        <v>0</v>
      </c>
      <c r="AJ19" s="19">
        <f t="shared" si="6"/>
        <v>0</v>
      </c>
      <c r="AK19" s="81"/>
    </row>
    <row r="20" spans="1:37" s="13" customFormat="1" ht="24.75" customHeight="1">
      <c r="A20" s="83">
        <f t="shared" si="7"/>
        <v>8</v>
      </c>
      <c r="B20" s="52"/>
      <c r="C20" s="161"/>
      <c r="D20" s="71"/>
      <c r="E20" s="53"/>
      <c r="F20" s="53"/>
      <c r="G20" s="136"/>
      <c r="H20" s="166"/>
      <c r="I20" s="178"/>
      <c r="J20" s="68"/>
      <c r="K20" s="68"/>
      <c r="L20" s="68"/>
      <c r="M20" s="144"/>
      <c r="N20" s="171"/>
      <c r="O20" s="59"/>
      <c r="P20" s="60"/>
      <c r="Q20" s="60"/>
      <c r="R20" s="16">
        <f>IF((P20+Q20=1),IF(P20=1,O20,O20*0.48),0)</f>
        <v>0</v>
      </c>
      <c r="S20" s="59"/>
      <c r="T20" s="60"/>
      <c r="U20" s="60"/>
      <c r="V20" s="60"/>
      <c r="W20" s="17">
        <f>IF(AND((T20+U20+V20=1),R20&gt;0,S20&gt;0),IF(T20=1,S20*R20,IF(U20=1,R20*S20/0.48,R20*S20/(0.48*166.386))),0)</f>
        <v>0</v>
      </c>
      <c r="X20" s="59"/>
      <c r="Y20" s="53"/>
      <c r="Z20" s="53"/>
      <c r="AA20" s="16">
        <f>IF((Y20+Z20=1),IF(Y20=1,X20,X20*0.48),0)</f>
        <v>0</v>
      </c>
      <c r="AB20" s="74"/>
      <c r="AC20" s="60"/>
      <c r="AD20" s="60"/>
      <c r="AE20" s="60"/>
      <c r="AF20" s="16">
        <f>IF(AND((AC20+AD20+AE20=1),AA20&gt;0,AB20&gt;0),IF(AC20=1,AB20*AA20,IF(AD20=1,AA20*AB20/0.48,AA20*AB20/(0.48*166.386))),0)</f>
        <v>0</v>
      </c>
      <c r="AG20" s="64"/>
      <c r="AH20" s="17">
        <f>-AG20*AA20</f>
        <v>0</v>
      </c>
      <c r="AI20" s="18">
        <f>+R20+AH20</f>
        <v>0</v>
      </c>
      <c r="AJ20" s="19">
        <f>+W20+AF20</f>
        <v>0</v>
      </c>
      <c r="AK20" s="81"/>
    </row>
    <row r="21" spans="1:37" s="13" customFormat="1" ht="24.75" customHeight="1">
      <c r="A21" s="83">
        <f t="shared" si="7"/>
        <v>9</v>
      </c>
      <c r="B21" s="52"/>
      <c r="C21" s="161"/>
      <c r="D21" s="71"/>
      <c r="E21" s="53"/>
      <c r="F21" s="53"/>
      <c r="G21" s="136"/>
      <c r="H21" s="166"/>
      <c r="I21" s="178"/>
      <c r="J21" s="68"/>
      <c r="K21" s="68"/>
      <c r="L21" s="68"/>
      <c r="M21" s="144"/>
      <c r="N21" s="171"/>
      <c r="O21" s="59"/>
      <c r="P21" s="60"/>
      <c r="Q21" s="60"/>
      <c r="R21" s="16">
        <f>IF((P21+Q21=1),IF(P21=1,O21,O21*0.48),0)</f>
        <v>0</v>
      </c>
      <c r="S21" s="59"/>
      <c r="T21" s="60"/>
      <c r="U21" s="60"/>
      <c r="V21" s="60"/>
      <c r="W21" s="17">
        <f>IF(AND((T21+U21+V21=1),R21&gt;0,S21&gt;0),IF(T21=1,S21*R21,IF(U21=1,R21*S21/0.48,R21*S21/(0.48*166.386))),0)</f>
        <v>0</v>
      </c>
      <c r="X21" s="59"/>
      <c r="Y21" s="53"/>
      <c r="Z21" s="53"/>
      <c r="AA21" s="16">
        <f>IF((Y21+Z21=1),IF(Y21=1,X21,X21*0.48),0)</f>
        <v>0</v>
      </c>
      <c r="AB21" s="74"/>
      <c r="AC21" s="60"/>
      <c r="AD21" s="60"/>
      <c r="AE21" s="60"/>
      <c r="AF21" s="16">
        <f>IF(AND((AC21+AD21+AE21=1),AA21&gt;0,AB21&gt;0),IF(AC21=1,AB21*AA21,IF(AD21=1,AA21*AB21/0.48,AA21*AB21/(0.48*166.386))),0)</f>
        <v>0</v>
      </c>
      <c r="AG21" s="64"/>
      <c r="AH21" s="17">
        <f>-AG21*AA21</f>
        <v>0</v>
      </c>
      <c r="AI21" s="18">
        <f>+R21+AH21</f>
        <v>0</v>
      </c>
      <c r="AJ21" s="19">
        <f>+W21+AF21</f>
        <v>0</v>
      </c>
      <c r="AK21" s="81"/>
    </row>
    <row r="22" spans="1:37" s="13" customFormat="1" ht="24.75" customHeight="1">
      <c r="A22" s="83">
        <f t="shared" si="7"/>
        <v>10</v>
      </c>
      <c r="B22" s="108"/>
      <c r="C22" s="162"/>
      <c r="D22" s="109"/>
      <c r="E22" s="110"/>
      <c r="F22" s="110"/>
      <c r="G22" s="137"/>
      <c r="H22" s="167"/>
      <c r="I22" s="179"/>
      <c r="J22" s="112"/>
      <c r="K22" s="112"/>
      <c r="L22" s="112"/>
      <c r="M22" s="145"/>
      <c r="N22" s="172"/>
      <c r="O22" s="113"/>
      <c r="P22" s="114"/>
      <c r="Q22" s="114"/>
      <c r="R22" s="115">
        <f>IF((P22+Q22=1),IF(P22=1,O22,O22*0.48),0)</f>
        <v>0</v>
      </c>
      <c r="S22" s="113"/>
      <c r="T22" s="114"/>
      <c r="U22" s="114"/>
      <c r="V22" s="114"/>
      <c r="W22" s="116">
        <f>IF(AND((T22+U22+V22=1),R22&gt;0,S22&gt;0),IF(T22=1,S22*R22,IF(U22=1,R22*S22/0.48,R22*S22/(0.48*166.386))),0)</f>
        <v>0</v>
      </c>
      <c r="X22" s="113"/>
      <c r="Y22" s="110"/>
      <c r="Z22" s="110"/>
      <c r="AA22" s="115">
        <f>IF((Y22+Z22=1),IF(Y22=1,X22,X22*0.48),0)</f>
        <v>0</v>
      </c>
      <c r="AB22" s="117"/>
      <c r="AC22" s="114"/>
      <c r="AD22" s="114"/>
      <c r="AE22" s="114"/>
      <c r="AF22" s="115">
        <f>IF(AND((AC22+AD22+AE22=1),AA22&gt;0,AB22&gt;0),IF(AC22=1,AB22*AA22,IF(AD22=1,AA22*AB22/0.48,AA22*AB22/(0.48*166.386))),0)</f>
        <v>0</v>
      </c>
      <c r="AG22" s="118"/>
      <c r="AH22" s="116">
        <f>-AG22*AA22</f>
        <v>0</v>
      </c>
      <c r="AI22" s="119">
        <f>+R22+AH22</f>
        <v>0</v>
      </c>
      <c r="AJ22" s="120">
        <f>+W22+AF22</f>
        <v>0</v>
      </c>
      <c r="AK22" s="121"/>
    </row>
    <row r="23" spans="1:37" s="13" customFormat="1" ht="24.75" customHeight="1">
      <c r="A23" s="83">
        <f t="shared" si="7"/>
        <v>11</v>
      </c>
      <c r="B23" s="52"/>
      <c r="C23" s="161"/>
      <c r="D23" s="71"/>
      <c r="E23" s="53"/>
      <c r="F23" s="53"/>
      <c r="G23" s="136"/>
      <c r="H23" s="166"/>
      <c r="I23" s="180"/>
      <c r="J23" s="51"/>
      <c r="K23" s="51"/>
      <c r="L23" s="67"/>
      <c r="M23" s="144"/>
      <c r="N23" s="171"/>
      <c r="O23" s="59"/>
      <c r="P23" s="60"/>
      <c r="Q23" s="60"/>
      <c r="R23" s="16">
        <f>IF((P23+Q23=1),IF(P23=1,O23,O23*0.48),0)</f>
        <v>0</v>
      </c>
      <c r="S23" s="59"/>
      <c r="T23" s="60"/>
      <c r="U23" s="60"/>
      <c r="V23" s="60"/>
      <c r="W23" s="17">
        <f>IF(AND((T23+U23+V23=1),R23&gt;0,S23&gt;0),IF(T23=1,S23*R23,IF(U23=1,R23*S23/0.48,R23*S23/(0.48*166.386))),0)</f>
        <v>0</v>
      </c>
      <c r="X23" s="59"/>
      <c r="Y23" s="53"/>
      <c r="Z23" s="53"/>
      <c r="AA23" s="16">
        <f>IF((Y23+Z23=1),IF(Y23=1,X23,X23*0.48),0)</f>
        <v>0</v>
      </c>
      <c r="AB23" s="74"/>
      <c r="AC23" s="60"/>
      <c r="AD23" s="60"/>
      <c r="AE23" s="60"/>
      <c r="AF23" s="16">
        <f>IF(AND((AC23+AD23+AE23=1),AA23&gt;0,AB23&gt;0),IF(AC23=1,AB23*AA23,IF(AD23=1,AA23*AB23/0.48,AA23*AB23/(0.48*166.386))),0)</f>
        <v>0</v>
      </c>
      <c r="AG23" s="64"/>
      <c r="AH23" s="17">
        <f>-AG23*AA23</f>
        <v>0</v>
      </c>
      <c r="AI23" s="18">
        <f>+R23+AH23</f>
        <v>0</v>
      </c>
      <c r="AJ23" s="19">
        <f>+W23+AF23</f>
        <v>0</v>
      </c>
      <c r="AK23" s="81"/>
    </row>
    <row r="24" spans="1:37" s="13" customFormat="1" ht="24.75" customHeight="1">
      <c r="A24" s="83">
        <f t="shared" si="7"/>
        <v>12</v>
      </c>
      <c r="B24" s="52"/>
      <c r="C24" s="161"/>
      <c r="D24" s="71"/>
      <c r="E24" s="53"/>
      <c r="F24" s="53"/>
      <c r="G24" s="136"/>
      <c r="H24" s="166"/>
      <c r="I24" s="178"/>
      <c r="J24" s="68"/>
      <c r="K24" s="68"/>
      <c r="L24" s="68"/>
      <c r="M24" s="144"/>
      <c r="N24" s="171"/>
      <c r="O24" s="59"/>
      <c r="P24" s="60"/>
      <c r="Q24" s="60"/>
      <c r="R24" s="16">
        <f>IF((P24+Q24=1),IF(P24=1,O24,O24*0.48),0)</f>
        <v>0</v>
      </c>
      <c r="S24" s="59"/>
      <c r="T24" s="60"/>
      <c r="U24" s="60"/>
      <c r="V24" s="60"/>
      <c r="W24" s="17">
        <f>IF(AND((T24+U24+V24=1),R24&gt;0,S24&gt;0),IF(T24=1,S24*R24,IF(U24=1,R24*S24/0.48,R24*S24/(0.48*166.386))),0)</f>
        <v>0</v>
      </c>
      <c r="X24" s="59"/>
      <c r="Y24" s="53"/>
      <c r="Z24" s="53"/>
      <c r="AA24" s="16">
        <f>IF((Y24+Z24=1),IF(Y24=1,X24,X24*0.48),0)</f>
        <v>0</v>
      </c>
      <c r="AB24" s="74"/>
      <c r="AC24" s="60"/>
      <c r="AD24" s="60"/>
      <c r="AE24" s="60"/>
      <c r="AF24" s="16">
        <f>IF(AND((AC24+AD24+AE24=1),AA24&gt;0,AB24&gt;0),IF(AC24=1,AB24*AA24,IF(AD24=1,AA24*AB24/0.48,AA24*AB24/(0.48*166.386))),0)</f>
        <v>0</v>
      </c>
      <c r="AG24" s="64"/>
      <c r="AH24" s="17">
        <f>-AG24*AA24</f>
        <v>0</v>
      </c>
      <c r="AI24" s="18">
        <f>+R24+AH24</f>
        <v>0</v>
      </c>
      <c r="AJ24" s="19">
        <f>+W24+AF24</f>
        <v>0</v>
      </c>
      <c r="AK24" s="81"/>
    </row>
    <row r="25" spans="1:37" s="13" customFormat="1" ht="24.75" customHeight="1">
      <c r="A25" s="83">
        <f t="shared" si="7"/>
        <v>13</v>
      </c>
      <c r="B25" s="52"/>
      <c r="C25" s="161"/>
      <c r="D25" s="71"/>
      <c r="E25" s="53"/>
      <c r="F25" s="53"/>
      <c r="G25" s="136"/>
      <c r="H25" s="166"/>
      <c r="I25" s="178"/>
      <c r="J25" s="68"/>
      <c r="K25" s="68"/>
      <c r="L25" s="68"/>
      <c r="M25" s="144"/>
      <c r="N25" s="171"/>
      <c r="O25" s="59"/>
      <c r="P25" s="60"/>
      <c r="Q25" s="60"/>
      <c r="R25" s="16">
        <f t="shared" si="0"/>
        <v>0</v>
      </c>
      <c r="S25" s="59"/>
      <c r="T25" s="60"/>
      <c r="U25" s="60"/>
      <c r="V25" s="60"/>
      <c r="W25" s="17">
        <f t="shared" si="1"/>
        <v>0</v>
      </c>
      <c r="X25" s="59"/>
      <c r="Y25" s="53"/>
      <c r="Z25" s="53"/>
      <c r="AA25" s="16">
        <f t="shared" si="2"/>
        <v>0</v>
      </c>
      <c r="AB25" s="74"/>
      <c r="AC25" s="60"/>
      <c r="AD25" s="60"/>
      <c r="AE25" s="60"/>
      <c r="AF25" s="16">
        <f t="shared" si="3"/>
        <v>0</v>
      </c>
      <c r="AG25" s="64"/>
      <c r="AH25" s="17">
        <f t="shared" si="4"/>
        <v>0</v>
      </c>
      <c r="AI25" s="18">
        <f t="shared" si="5"/>
        <v>0</v>
      </c>
      <c r="AJ25" s="19">
        <f t="shared" si="6"/>
        <v>0</v>
      </c>
      <c r="AK25" s="81"/>
    </row>
    <row r="26" spans="1:37" s="13" customFormat="1" ht="24.75" customHeight="1">
      <c r="A26" s="83">
        <f t="shared" si="7"/>
        <v>14</v>
      </c>
      <c r="B26" s="52"/>
      <c r="C26" s="161"/>
      <c r="D26" s="71"/>
      <c r="E26" s="53"/>
      <c r="F26" s="53"/>
      <c r="G26" s="136"/>
      <c r="H26" s="166"/>
      <c r="I26" s="178"/>
      <c r="J26" s="68"/>
      <c r="K26" s="68"/>
      <c r="L26" s="68"/>
      <c r="M26" s="144"/>
      <c r="N26" s="171"/>
      <c r="O26" s="59"/>
      <c r="P26" s="60"/>
      <c r="Q26" s="60"/>
      <c r="R26" s="16">
        <f t="shared" si="0"/>
        <v>0</v>
      </c>
      <c r="S26" s="59"/>
      <c r="T26" s="60"/>
      <c r="U26" s="60"/>
      <c r="V26" s="60"/>
      <c r="W26" s="17">
        <f t="shared" si="1"/>
        <v>0</v>
      </c>
      <c r="X26" s="59"/>
      <c r="Y26" s="53"/>
      <c r="Z26" s="53"/>
      <c r="AA26" s="16">
        <f t="shared" si="2"/>
        <v>0</v>
      </c>
      <c r="AB26" s="74"/>
      <c r="AC26" s="60"/>
      <c r="AD26" s="60"/>
      <c r="AE26" s="60"/>
      <c r="AF26" s="16">
        <f t="shared" si="3"/>
        <v>0</v>
      </c>
      <c r="AG26" s="64"/>
      <c r="AH26" s="17">
        <f t="shared" si="4"/>
        <v>0</v>
      </c>
      <c r="AI26" s="18">
        <f t="shared" si="5"/>
        <v>0</v>
      </c>
      <c r="AJ26" s="19">
        <f t="shared" si="6"/>
        <v>0</v>
      </c>
      <c r="AK26" s="81"/>
    </row>
    <row r="27" spans="1:37" s="13" customFormat="1" ht="24.75" customHeight="1">
      <c r="A27" s="83">
        <f t="shared" si="7"/>
        <v>15</v>
      </c>
      <c r="B27" s="108"/>
      <c r="C27" s="162"/>
      <c r="D27" s="109"/>
      <c r="E27" s="110"/>
      <c r="F27" s="110"/>
      <c r="G27" s="137"/>
      <c r="H27" s="167"/>
      <c r="I27" s="179"/>
      <c r="J27" s="112"/>
      <c r="K27" s="112"/>
      <c r="L27" s="111"/>
      <c r="M27" s="145"/>
      <c r="N27" s="172"/>
      <c r="O27" s="113"/>
      <c r="P27" s="114"/>
      <c r="Q27" s="114"/>
      <c r="R27" s="115">
        <f>IF((P27+Q27=1),IF(P27=1,O27,O27*0.48),0)</f>
        <v>0</v>
      </c>
      <c r="S27" s="113"/>
      <c r="T27" s="114"/>
      <c r="U27" s="114"/>
      <c r="V27" s="114"/>
      <c r="W27" s="116">
        <f>IF(AND((T27+U27+V27=1),R27&gt;0,S27&gt;0),IF(T27=1,S27*R27,IF(U27=1,R27*S27/0.48,R27*S27/(0.48*166.386))),0)</f>
        <v>0</v>
      </c>
      <c r="X27" s="113"/>
      <c r="Y27" s="110"/>
      <c r="Z27" s="110"/>
      <c r="AA27" s="115">
        <f>IF((Y27+Z27=1),IF(Y27=1,X27,X27*0.48),0)</f>
        <v>0</v>
      </c>
      <c r="AB27" s="117"/>
      <c r="AC27" s="114"/>
      <c r="AD27" s="114"/>
      <c r="AE27" s="114"/>
      <c r="AF27" s="115">
        <f>IF(AND((AC27+AD27+AE27=1),AA27&gt;0,AB27&gt;0),IF(AC27=1,AB27*AA27,IF(AD27=1,AA27*AB27/0.48,AA27*AB27/(0.48*166.386))),0)</f>
        <v>0</v>
      </c>
      <c r="AG27" s="118"/>
      <c r="AH27" s="116">
        <f>-AG27*AA27</f>
        <v>0</v>
      </c>
      <c r="AI27" s="119">
        <f>+R27+AH27</f>
        <v>0</v>
      </c>
      <c r="AJ27" s="120">
        <f>+W27+AF27</f>
        <v>0</v>
      </c>
      <c r="AK27" s="121"/>
    </row>
    <row r="28" spans="1:37" s="13" customFormat="1" ht="24.75" customHeight="1">
      <c r="A28" s="83">
        <f t="shared" si="7"/>
        <v>16</v>
      </c>
      <c r="B28" s="52"/>
      <c r="C28" s="161"/>
      <c r="D28" s="71"/>
      <c r="E28" s="53"/>
      <c r="F28" s="53"/>
      <c r="G28" s="138"/>
      <c r="H28" s="166"/>
      <c r="I28" s="180"/>
      <c r="J28" s="51"/>
      <c r="K28" s="51"/>
      <c r="L28" s="67"/>
      <c r="M28" s="133"/>
      <c r="N28" s="171"/>
      <c r="O28" s="59"/>
      <c r="P28" s="60"/>
      <c r="Q28" s="60"/>
      <c r="R28" s="16">
        <f aca="true" t="shared" si="8" ref="R28:R36">IF((P28+Q28=1),IF(P28=1,O28,O28*0.48),0)</f>
        <v>0</v>
      </c>
      <c r="S28" s="59"/>
      <c r="T28" s="60"/>
      <c r="U28" s="60"/>
      <c r="V28" s="60"/>
      <c r="W28" s="17">
        <f aca="true" t="shared" si="9" ref="W28:W36">IF(AND((T28+U28+V28=1),R28&gt;0,S28&gt;0),IF(T28=1,S28*R28,IF(U28=1,R28*S28/0.48,R28*S28/(0.48*166.386))),0)</f>
        <v>0</v>
      </c>
      <c r="X28" s="59"/>
      <c r="Y28" s="53"/>
      <c r="Z28" s="53"/>
      <c r="AA28" s="16">
        <f aca="true" t="shared" si="10" ref="AA28:AA36">IF((Y28+Z28=1),IF(Y28=1,X28,X28*0.48),0)</f>
        <v>0</v>
      </c>
      <c r="AB28" s="74"/>
      <c r="AC28" s="60"/>
      <c r="AD28" s="60"/>
      <c r="AE28" s="60"/>
      <c r="AF28" s="16">
        <f aca="true" t="shared" si="11" ref="AF28:AF36">IF(AND((AC28+AD28+AE28=1),AA28&gt;0,AB28&gt;0),IF(AC28=1,AB28*AA28,IF(AD28=1,AA28*AB28/0.48,AA28*AB28/(0.48*166.386))),0)</f>
        <v>0</v>
      </c>
      <c r="AG28" s="64"/>
      <c r="AH28" s="17">
        <f aca="true" t="shared" si="12" ref="AH28:AH36">-AG28*AA28</f>
        <v>0</v>
      </c>
      <c r="AI28" s="18">
        <f aca="true" t="shared" si="13" ref="AI28:AI36">+R28+AH28</f>
        <v>0</v>
      </c>
      <c r="AJ28" s="19">
        <f aca="true" t="shared" si="14" ref="AJ28:AJ36">+W28+AF28</f>
        <v>0</v>
      </c>
      <c r="AK28" s="81"/>
    </row>
    <row r="29" spans="1:37" s="13" customFormat="1" ht="24.75" customHeight="1">
      <c r="A29" s="83">
        <f t="shared" si="7"/>
        <v>17</v>
      </c>
      <c r="B29" s="52"/>
      <c r="C29" s="161"/>
      <c r="D29" s="71"/>
      <c r="E29" s="53"/>
      <c r="F29" s="53"/>
      <c r="G29" s="138"/>
      <c r="H29" s="166"/>
      <c r="I29" s="178"/>
      <c r="J29" s="68"/>
      <c r="K29" s="68"/>
      <c r="L29" s="68"/>
      <c r="M29" s="133"/>
      <c r="N29" s="171"/>
      <c r="O29" s="59"/>
      <c r="P29" s="60"/>
      <c r="Q29" s="60"/>
      <c r="R29" s="16">
        <f t="shared" si="8"/>
        <v>0</v>
      </c>
      <c r="S29" s="59"/>
      <c r="T29" s="60"/>
      <c r="U29" s="60"/>
      <c r="V29" s="60"/>
      <c r="W29" s="17">
        <f t="shared" si="9"/>
        <v>0</v>
      </c>
      <c r="X29" s="59"/>
      <c r="Y29" s="53"/>
      <c r="Z29" s="53"/>
      <c r="AA29" s="16">
        <f t="shared" si="10"/>
        <v>0</v>
      </c>
      <c r="AB29" s="74"/>
      <c r="AC29" s="60"/>
      <c r="AD29" s="60"/>
      <c r="AE29" s="60"/>
      <c r="AF29" s="16">
        <f t="shared" si="11"/>
        <v>0</v>
      </c>
      <c r="AG29" s="64"/>
      <c r="AH29" s="17">
        <f t="shared" si="12"/>
        <v>0</v>
      </c>
      <c r="AI29" s="18">
        <f t="shared" si="13"/>
        <v>0</v>
      </c>
      <c r="AJ29" s="19">
        <f t="shared" si="14"/>
        <v>0</v>
      </c>
      <c r="AK29" s="81"/>
    </row>
    <row r="30" spans="1:37" s="13" customFormat="1" ht="24.75" customHeight="1">
      <c r="A30" s="83">
        <f t="shared" si="7"/>
        <v>18</v>
      </c>
      <c r="B30" s="52"/>
      <c r="C30" s="161"/>
      <c r="D30" s="71"/>
      <c r="E30" s="53"/>
      <c r="F30" s="53"/>
      <c r="G30" s="138"/>
      <c r="H30" s="166"/>
      <c r="I30" s="178"/>
      <c r="J30" s="68"/>
      <c r="K30" s="68"/>
      <c r="L30" s="68"/>
      <c r="M30" s="133"/>
      <c r="N30" s="171"/>
      <c r="O30" s="59"/>
      <c r="P30" s="60"/>
      <c r="Q30" s="60"/>
      <c r="R30" s="16">
        <f t="shared" si="8"/>
        <v>0</v>
      </c>
      <c r="S30" s="59"/>
      <c r="T30" s="60"/>
      <c r="U30" s="60"/>
      <c r="V30" s="60"/>
      <c r="W30" s="17">
        <f t="shared" si="9"/>
        <v>0</v>
      </c>
      <c r="X30" s="59"/>
      <c r="Y30" s="53"/>
      <c r="Z30" s="53"/>
      <c r="AA30" s="16">
        <f t="shared" si="10"/>
        <v>0</v>
      </c>
      <c r="AB30" s="74"/>
      <c r="AC30" s="60"/>
      <c r="AD30" s="60"/>
      <c r="AE30" s="60"/>
      <c r="AF30" s="16">
        <f t="shared" si="11"/>
        <v>0</v>
      </c>
      <c r="AG30" s="64"/>
      <c r="AH30" s="17">
        <f t="shared" si="12"/>
        <v>0</v>
      </c>
      <c r="AI30" s="18">
        <f t="shared" si="13"/>
        <v>0</v>
      </c>
      <c r="AJ30" s="19">
        <f t="shared" si="14"/>
        <v>0</v>
      </c>
      <c r="AK30" s="81"/>
    </row>
    <row r="31" spans="1:37" s="13" customFormat="1" ht="24.75" customHeight="1">
      <c r="A31" s="83">
        <f t="shared" si="7"/>
        <v>19</v>
      </c>
      <c r="B31" s="52"/>
      <c r="C31" s="161"/>
      <c r="D31" s="71"/>
      <c r="E31" s="53"/>
      <c r="F31" s="53"/>
      <c r="G31" s="138"/>
      <c r="H31" s="166"/>
      <c r="I31" s="178"/>
      <c r="J31" s="68"/>
      <c r="K31" s="68"/>
      <c r="L31" s="68"/>
      <c r="M31" s="133"/>
      <c r="N31" s="171"/>
      <c r="O31" s="59"/>
      <c r="P31" s="60"/>
      <c r="Q31" s="60"/>
      <c r="R31" s="16">
        <f t="shared" si="8"/>
        <v>0</v>
      </c>
      <c r="S31" s="59"/>
      <c r="T31" s="60"/>
      <c r="U31" s="60"/>
      <c r="V31" s="60"/>
      <c r="W31" s="17">
        <f t="shared" si="9"/>
        <v>0</v>
      </c>
      <c r="X31" s="59"/>
      <c r="Y31" s="53"/>
      <c r="Z31" s="53"/>
      <c r="AA31" s="16">
        <f t="shared" si="10"/>
        <v>0</v>
      </c>
      <c r="AB31" s="74"/>
      <c r="AC31" s="60"/>
      <c r="AD31" s="60"/>
      <c r="AE31" s="60"/>
      <c r="AF31" s="16">
        <f t="shared" si="11"/>
        <v>0</v>
      </c>
      <c r="AG31" s="64"/>
      <c r="AH31" s="17">
        <f t="shared" si="12"/>
        <v>0</v>
      </c>
      <c r="AI31" s="18">
        <f t="shared" si="13"/>
        <v>0</v>
      </c>
      <c r="AJ31" s="19">
        <f t="shared" si="14"/>
        <v>0</v>
      </c>
      <c r="AK31" s="81"/>
    </row>
    <row r="32" spans="1:37" s="13" customFormat="1" ht="24.75" customHeight="1">
      <c r="A32" s="83">
        <f t="shared" si="7"/>
        <v>20</v>
      </c>
      <c r="B32" s="108"/>
      <c r="C32" s="162"/>
      <c r="D32" s="109"/>
      <c r="E32" s="110"/>
      <c r="F32" s="110"/>
      <c r="G32" s="139"/>
      <c r="H32" s="167"/>
      <c r="I32" s="179"/>
      <c r="J32" s="112"/>
      <c r="K32" s="112"/>
      <c r="L32" s="111"/>
      <c r="M32" s="134"/>
      <c r="N32" s="172"/>
      <c r="O32" s="113"/>
      <c r="P32" s="114"/>
      <c r="Q32" s="114"/>
      <c r="R32" s="115">
        <f>IF((P32+Q32=1),IF(P32=1,O32,O32*0.48),0)</f>
        <v>0</v>
      </c>
      <c r="S32" s="113"/>
      <c r="T32" s="114"/>
      <c r="U32" s="114"/>
      <c r="V32" s="114"/>
      <c r="W32" s="116">
        <f>IF(AND((T32+U32+V32=1),R32&gt;0,S32&gt;0),IF(T32=1,S32*R32,IF(U32=1,R32*S32/0.48,R32*S32/(0.48*166.386))),0)</f>
        <v>0</v>
      </c>
      <c r="X32" s="113"/>
      <c r="Y32" s="110"/>
      <c r="Z32" s="110"/>
      <c r="AA32" s="115">
        <f>IF((Y32+Z32=1),IF(Y32=1,X32,X32*0.48),0)</f>
        <v>0</v>
      </c>
      <c r="AB32" s="117"/>
      <c r="AC32" s="114"/>
      <c r="AD32" s="114"/>
      <c r="AE32" s="114"/>
      <c r="AF32" s="115">
        <f>IF(AND((AC32+AD32+AE32=1),AA32&gt;0,AB32&gt;0),IF(AC32=1,AB32*AA32,IF(AD32=1,AA32*AB32/0.48,AA32*AB32/(0.48*166.386))),0)</f>
        <v>0</v>
      </c>
      <c r="AG32" s="118"/>
      <c r="AH32" s="116">
        <f>-AG32*AA32</f>
        <v>0</v>
      </c>
      <c r="AI32" s="119">
        <f>+R32+AH32</f>
        <v>0</v>
      </c>
      <c r="AJ32" s="120">
        <f>+W32+AF32</f>
        <v>0</v>
      </c>
      <c r="AK32" s="121"/>
    </row>
    <row r="33" spans="1:37" s="13" customFormat="1" ht="24.75" customHeight="1">
      <c r="A33" s="83">
        <f t="shared" si="7"/>
        <v>21</v>
      </c>
      <c r="B33" s="52"/>
      <c r="C33" s="161"/>
      <c r="D33" s="71"/>
      <c r="E33" s="53"/>
      <c r="F33" s="53"/>
      <c r="G33" s="138"/>
      <c r="H33" s="166"/>
      <c r="I33" s="180"/>
      <c r="J33" s="51"/>
      <c r="K33" s="51"/>
      <c r="L33" s="67"/>
      <c r="M33" s="133"/>
      <c r="N33" s="171"/>
      <c r="O33" s="59"/>
      <c r="P33" s="60"/>
      <c r="Q33" s="60"/>
      <c r="R33" s="16">
        <f>IF((P33+Q33=1),IF(P33=1,O33,O33*0.48),0)</f>
        <v>0</v>
      </c>
      <c r="S33" s="59"/>
      <c r="T33" s="60"/>
      <c r="U33" s="60"/>
      <c r="V33" s="60"/>
      <c r="W33" s="17">
        <f>IF(AND((T33+U33+V33=1),R33&gt;0,S33&gt;0),IF(T33=1,S33*R33,IF(U33=1,R33*S33/0.48,R33*S33/(0.48*166.386))),0)</f>
        <v>0</v>
      </c>
      <c r="X33" s="59"/>
      <c r="Y33" s="53"/>
      <c r="Z33" s="53"/>
      <c r="AA33" s="16">
        <f>IF((Y33+Z33=1),IF(Y33=1,X33,X33*0.48),0)</f>
        <v>0</v>
      </c>
      <c r="AB33" s="74"/>
      <c r="AC33" s="60"/>
      <c r="AD33" s="60"/>
      <c r="AE33" s="60"/>
      <c r="AF33" s="16">
        <f>IF(AND((AC33+AD33+AE33=1),AA33&gt;0,AB33&gt;0),IF(AC33=1,AB33*AA33,IF(AD33=1,AA33*AB33/0.48,AA33*AB33/(0.48*166.386))),0)</f>
        <v>0</v>
      </c>
      <c r="AG33" s="64"/>
      <c r="AH33" s="17">
        <f>-AG33*AA33</f>
        <v>0</v>
      </c>
      <c r="AI33" s="18">
        <f>+R33+AH33</f>
        <v>0</v>
      </c>
      <c r="AJ33" s="19">
        <f>+W33+AF33</f>
        <v>0</v>
      </c>
      <c r="AK33" s="81"/>
    </row>
    <row r="34" spans="1:37" s="13" customFormat="1" ht="24.75" customHeight="1">
      <c r="A34" s="83">
        <f t="shared" si="7"/>
        <v>22</v>
      </c>
      <c r="B34" s="52"/>
      <c r="C34" s="161"/>
      <c r="D34" s="71"/>
      <c r="E34" s="53"/>
      <c r="F34" s="53"/>
      <c r="G34" s="138"/>
      <c r="H34" s="166"/>
      <c r="I34" s="178"/>
      <c r="J34" s="68"/>
      <c r="K34" s="68"/>
      <c r="L34" s="68"/>
      <c r="M34" s="133"/>
      <c r="N34" s="171"/>
      <c r="O34" s="59"/>
      <c r="P34" s="60"/>
      <c r="Q34" s="60"/>
      <c r="R34" s="16">
        <f t="shared" si="8"/>
        <v>0</v>
      </c>
      <c r="S34" s="59"/>
      <c r="T34" s="60"/>
      <c r="U34" s="60"/>
      <c r="V34" s="60"/>
      <c r="W34" s="17">
        <f t="shared" si="9"/>
        <v>0</v>
      </c>
      <c r="X34" s="59"/>
      <c r="Y34" s="53"/>
      <c r="Z34" s="53"/>
      <c r="AA34" s="16">
        <f t="shared" si="10"/>
        <v>0</v>
      </c>
      <c r="AB34" s="74"/>
      <c r="AC34" s="60"/>
      <c r="AD34" s="60"/>
      <c r="AE34" s="60"/>
      <c r="AF34" s="16">
        <f t="shared" si="11"/>
        <v>0</v>
      </c>
      <c r="AG34" s="64"/>
      <c r="AH34" s="17">
        <f t="shared" si="12"/>
        <v>0</v>
      </c>
      <c r="AI34" s="18">
        <f t="shared" si="13"/>
        <v>0</v>
      </c>
      <c r="AJ34" s="19">
        <f t="shared" si="14"/>
        <v>0</v>
      </c>
      <c r="AK34" s="81"/>
    </row>
    <row r="35" spans="1:37" s="13" customFormat="1" ht="24.75" customHeight="1">
      <c r="A35" s="83">
        <f t="shared" si="7"/>
        <v>23</v>
      </c>
      <c r="B35" s="52"/>
      <c r="C35" s="161"/>
      <c r="D35" s="71"/>
      <c r="E35" s="53"/>
      <c r="F35" s="53"/>
      <c r="G35" s="138"/>
      <c r="H35" s="166"/>
      <c r="I35" s="178"/>
      <c r="J35" s="68"/>
      <c r="K35" s="68"/>
      <c r="L35" s="68"/>
      <c r="M35" s="133"/>
      <c r="N35" s="171"/>
      <c r="O35" s="59"/>
      <c r="P35" s="60"/>
      <c r="Q35" s="60"/>
      <c r="R35" s="16">
        <f t="shared" si="8"/>
        <v>0</v>
      </c>
      <c r="S35" s="59"/>
      <c r="T35" s="60"/>
      <c r="U35" s="60"/>
      <c r="V35" s="60"/>
      <c r="W35" s="17">
        <f t="shared" si="9"/>
        <v>0</v>
      </c>
      <c r="X35" s="59"/>
      <c r="Y35" s="53"/>
      <c r="Z35" s="53"/>
      <c r="AA35" s="16">
        <f t="shared" si="10"/>
        <v>0</v>
      </c>
      <c r="AB35" s="74"/>
      <c r="AC35" s="60"/>
      <c r="AD35" s="60"/>
      <c r="AE35" s="60"/>
      <c r="AF35" s="16">
        <f t="shared" si="11"/>
        <v>0</v>
      </c>
      <c r="AG35" s="64"/>
      <c r="AH35" s="17">
        <f t="shared" si="12"/>
        <v>0</v>
      </c>
      <c r="AI35" s="18">
        <f t="shared" si="13"/>
        <v>0</v>
      </c>
      <c r="AJ35" s="19">
        <f t="shared" si="14"/>
        <v>0</v>
      </c>
      <c r="AK35" s="81"/>
    </row>
    <row r="36" spans="1:37" s="13" customFormat="1" ht="24.75" customHeight="1">
      <c r="A36" s="83">
        <f t="shared" si="7"/>
        <v>24</v>
      </c>
      <c r="B36" s="52"/>
      <c r="C36" s="161"/>
      <c r="D36" s="71"/>
      <c r="E36" s="53"/>
      <c r="F36" s="53"/>
      <c r="G36" s="138"/>
      <c r="H36" s="166"/>
      <c r="I36" s="178"/>
      <c r="J36" s="68"/>
      <c r="K36" s="68"/>
      <c r="L36" s="68"/>
      <c r="M36" s="133"/>
      <c r="N36" s="171"/>
      <c r="O36" s="59"/>
      <c r="P36" s="60"/>
      <c r="Q36" s="60"/>
      <c r="R36" s="16">
        <f t="shared" si="8"/>
        <v>0</v>
      </c>
      <c r="S36" s="59"/>
      <c r="T36" s="60"/>
      <c r="U36" s="60"/>
      <c r="V36" s="60"/>
      <c r="W36" s="17">
        <f t="shared" si="9"/>
        <v>0</v>
      </c>
      <c r="X36" s="59"/>
      <c r="Y36" s="53"/>
      <c r="Z36" s="53"/>
      <c r="AA36" s="16">
        <f t="shared" si="10"/>
        <v>0</v>
      </c>
      <c r="AB36" s="74"/>
      <c r="AC36" s="60"/>
      <c r="AD36" s="60"/>
      <c r="AE36" s="60"/>
      <c r="AF36" s="16">
        <f t="shared" si="11"/>
        <v>0</v>
      </c>
      <c r="AG36" s="64"/>
      <c r="AH36" s="17">
        <f t="shared" si="12"/>
        <v>0</v>
      </c>
      <c r="AI36" s="18">
        <f t="shared" si="13"/>
        <v>0</v>
      </c>
      <c r="AJ36" s="19">
        <f t="shared" si="14"/>
        <v>0</v>
      </c>
      <c r="AK36" s="81"/>
    </row>
    <row r="37" spans="1:37" s="13" customFormat="1" ht="24.75" customHeight="1" thickBot="1">
      <c r="A37" s="83">
        <f t="shared" si="7"/>
        <v>25</v>
      </c>
      <c r="B37" s="54"/>
      <c r="C37" s="164"/>
      <c r="D37" s="72"/>
      <c r="E37" s="55"/>
      <c r="F37" s="55"/>
      <c r="G37" s="140"/>
      <c r="H37" s="169"/>
      <c r="I37" s="181"/>
      <c r="J37" s="56"/>
      <c r="K37" s="56"/>
      <c r="L37" s="69"/>
      <c r="M37" s="135"/>
      <c r="N37" s="174"/>
      <c r="O37" s="61"/>
      <c r="P37" s="62"/>
      <c r="Q37" s="62"/>
      <c r="R37" s="20">
        <f>IF((P37+Q37=1),IF(P37=1,O37,O37*0.48),0)</f>
        <v>0</v>
      </c>
      <c r="S37" s="61"/>
      <c r="T37" s="62"/>
      <c r="U37" s="62"/>
      <c r="V37" s="62"/>
      <c r="W37" s="21">
        <f>IF(AND((T37+U37+V37=1),R37&gt;0,S37&gt;0),IF(T37=1,S37*R37,IF(U37=1,R37*S37/0.48,R37*S37/(0.48*166.386))),0)</f>
        <v>0</v>
      </c>
      <c r="X37" s="61"/>
      <c r="Y37" s="55"/>
      <c r="Z37" s="55"/>
      <c r="AA37" s="20">
        <f>IF((Y37+Z37=1),IF(Y37=1,X37,X37*0.48),0)</f>
        <v>0</v>
      </c>
      <c r="AB37" s="75"/>
      <c r="AC37" s="62"/>
      <c r="AD37" s="62"/>
      <c r="AE37" s="62"/>
      <c r="AF37" s="20">
        <f>IF(AND((AC37+AD37+AE37=1),AA37&gt;0,AB37&gt;0),IF(AC37=1,AB37*AA37,IF(AD37=1,AA37*AB37/0.48,AA37*AB37/(0.48*166.386))),0)</f>
        <v>0</v>
      </c>
      <c r="AG37" s="65"/>
      <c r="AH37" s="21">
        <f>-AG37*AA37</f>
        <v>0</v>
      </c>
      <c r="AI37" s="22">
        <f>+R37+AH37</f>
        <v>0</v>
      </c>
      <c r="AJ37" s="23">
        <f>+W37+AF37</f>
        <v>0</v>
      </c>
      <c r="AK37" s="82"/>
    </row>
    <row r="38" spans="2:37" ht="24.75" customHeight="1" thickBot="1">
      <c r="B38" s="263" t="s">
        <v>67</v>
      </c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4"/>
      <c r="O38" s="24"/>
      <c r="P38" s="25"/>
      <c r="Q38" s="25"/>
      <c r="R38" s="46">
        <f>+SUM(R13:R37)</f>
        <v>0</v>
      </c>
      <c r="W38" s="47">
        <f>+SUM(W13:W37)</f>
        <v>0</v>
      </c>
      <c r="X38" s="24"/>
      <c r="Y38" s="25"/>
      <c r="Z38" s="25"/>
      <c r="AA38" s="46">
        <f>+SUM(AA13:AA37)</f>
        <v>0</v>
      </c>
      <c r="AF38" s="46">
        <f>+SUM(AF13:AF37)</f>
        <v>0</v>
      </c>
      <c r="AG38" s="25"/>
      <c r="AH38" s="48">
        <f>+SUM(AH13:AH37)</f>
        <v>0</v>
      </c>
      <c r="AI38" s="131">
        <f>+SUM(AI13:AI37)</f>
        <v>0</v>
      </c>
      <c r="AJ38" s="132">
        <f>+SUM(AJ13:AJ37)</f>
        <v>0</v>
      </c>
      <c r="AK38" s="26"/>
    </row>
    <row r="39" spans="2:37" ht="24.75" customHeight="1" thickBot="1">
      <c r="B39" s="27"/>
      <c r="C39" s="27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77" t="s">
        <v>68</v>
      </c>
      <c r="O39" s="26"/>
      <c r="P39" s="26"/>
      <c r="Q39" s="26"/>
      <c r="R39" s="26"/>
      <c r="S39" s="269" t="e">
        <f>+W38/R38</f>
        <v>#DIV/0!</v>
      </c>
      <c r="T39" s="270"/>
      <c r="U39" s="79" t="s">
        <v>66</v>
      </c>
      <c r="V39" s="79"/>
      <c r="W39" s="26"/>
      <c r="X39" s="26"/>
      <c r="Y39" s="26"/>
      <c r="Z39" s="26"/>
      <c r="AA39" s="26"/>
      <c r="AB39" s="269" t="e">
        <f>+AF38/AA38</f>
        <v>#DIV/0!</v>
      </c>
      <c r="AC39" s="270"/>
      <c r="AD39" s="79" t="s">
        <v>66</v>
      </c>
      <c r="AE39" s="78"/>
      <c r="AF39" s="26"/>
      <c r="AG39" s="26"/>
      <c r="AH39" s="26"/>
      <c r="AI39" s="130" t="e">
        <f>+AJ38/AI38</f>
        <v>#DIV/0!</v>
      </c>
      <c r="AJ39" s="79" t="s">
        <v>66</v>
      </c>
      <c r="AK39" s="26"/>
    </row>
    <row r="40" spans="2:13" ht="24.75" customHeight="1">
      <c r="B40" s="28"/>
      <c r="C40" s="28"/>
      <c r="D40" s="29"/>
      <c r="E40" s="29"/>
      <c r="F40" s="29"/>
      <c r="G40" s="29"/>
      <c r="I40" s="29"/>
      <c r="J40" s="29"/>
      <c r="K40" s="29"/>
      <c r="L40" s="29"/>
      <c r="M40" s="29"/>
    </row>
    <row r="41" spans="2:3" ht="15">
      <c r="B41" s="28" t="s">
        <v>39</v>
      </c>
      <c r="C41" s="30"/>
    </row>
    <row r="42" spans="2:3" ht="15.75" thickBot="1">
      <c r="B42" s="28"/>
      <c r="C42" s="30"/>
    </row>
    <row r="43" spans="2:36" ht="21" customHeight="1">
      <c r="B43" s="271" t="s">
        <v>7</v>
      </c>
      <c r="C43" s="272"/>
      <c r="D43" s="31"/>
      <c r="E43" s="31"/>
      <c r="F43" s="31"/>
      <c r="G43" s="32"/>
      <c r="H43" s="150">
        <v>1</v>
      </c>
      <c r="I43" s="265" t="s">
        <v>40</v>
      </c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6"/>
    </row>
    <row r="44" spans="2:36" ht="21" customHeight="1">
      <c r="B44" s="261"/>
      <c r="C44" s="262"/>
      <c r="D44" s="38"/>
      <c r="E44" s="38"/>
      <c r="F44" s="38"/>
      <c r="G44" s="33"/>
      <c r="H44" s="147">
        <v>2</v>
      </c>
      <c r="I44" s="267" t="s">
        <v>41</v>
      </c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8"/>
    </row>
    <row r="45" spans="2:36" ht="21" customHeight="1">
      <c r="B45" s="257" t="s">
        <v>8</v>
      </c>
      <c r="C45" s="258"/>
      <c r="D45" s="34"/>
      <c r="E45" s="34"/>
      <c r="F45" s="34"/>
      <c r="G45" s="35"/>
      <c r="H45" s="147" t="s">
        <v>42</v>
      </c>
      <c r="I45" s="267" t="s">
        <v>43</v>
      </c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8"/>
    </row>
    <row r="46" spans="2:36" ht="21" customHeight="1">
      <c r="B46" s="259"/>
      <c r="C46" s="260"/>
      <c r="D46" s="38"/>
      <c r="E46" s="38"/>
      <c r="F46" s="38"/>
      <c r="G46" s="33"/>
      <c r="H46" s="147">
        <v>7</v>
      </c>
      <c r="I46" s="267" t="s">
        <v>44</v>
      </c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8"/>
    </row>
    <row r="47" spans="2:36" ht="21" customHeight="1">
      <c r="B47" s="261" t="s">
        <v>9</v>
      </c>
      <c r="C47" s="262"/>
      <c r="D47" s="34"/>
      <c r="E47" s="34"/>
      <c r="F47" s="34"/>
      <c r="G47" s="35"/>
      <c r="H47" s="147" t="s">
        <v>78</v>
      </c>
      <c r="I47" s="267" t="s">
        <v>45</v>
      </c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8"/>
    </row>
    <row r="48" spans="2:36" ht="21" customHeight="1" thickBot="1">
      <c r="B48" s="261"/>
      <c r="C48" s="262"/>
      <c r="D48" s="2"/>
      <c r="E48" s="2"/>
      <c r="F48" s="2"/>
      <c r="G48" s="39"/>
      <c r="H48" s="149">
        <v>12</v>
      </c>
      <c r="I48" s="273" t="s">
        <v>79</v>
      </c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4"/>
    </row>
    <row r="49" spans="2:36" ht="21" customHeight="1">
      <c r="B49" s="279" t="s">
        <v>4</v>
      </c>
      <c r="C49" s="285" t="s">
        <v>10</v>
      </c>
      <c r="D49" s="44"/>
      <c r="E49" s="44"/>
      <c r="F49" s="44"/>
      <c r="G49" s="31"/>
      <c r="H49" s="150">
        <v>13</v>
      </c>
      <c r="I49" s="265" t="s">
        <v>46</v>
      </c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6"/>
    </row>
    <row r="50" spans="2:36" ht="39.75" customHeight="1">
      <c r="B50" s="280"/>
      <c r="C50" s="286"/>
      <c r="D50" s="2"/>
      <c r="E50" s="2"/>
      <c r="F50" s="2"/>
      <c r="G50" s="2"/>
      <c r="H50" s="147">
        <v>14.15</v>
      </c>
      <c r="I50" s="267" t="s">
        <v>47</v>
      </c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8"/>
    </row>
    <row r="51" spans="2:36" ht="21" customHeight="1">
      <c r="B51" s="280"/>
      <c r="C51" s="287"/>
      <c r="D51" s="38"/>
      <c r="E51" s="38"/>
      <c r="F51" s="38"/>
      <c r="G51" s="38"/>
      <c r="H51" s="148">
        <v>16</v>
      </c>
      <c r="I51" s="267" t="s">
        <v>48</v>
      </c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8"/>
    </row>
    <row r="52" spans="2:36" ht="21" customHeight="1">
      <c r="B52" s="280"/>
      <c r="C52" s="288" t="s">
        <v>11</v>
      </c>
      <c r="D52" s="36"/>
      <c r="E52" s="36"/>
      <c r="F52" s="36"/>
      <c r="G52" s="34"/>
      <c r="H52" s="147">
        <v>17</v>
      </c>
      <c r="I52" s="267" t="s">
        <v>49</v>
      </c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8"/>
    </row>
    <row r="53" spans="2:36" ht="38.25" customHeight="1">
      <c r="B53" s="280"/>
      <c r="C53" s="287"/>
      <c r="D53" s="38"/>
      <c r="E53" s="38"/>
      <c r="F53" s="38"/>
      <c r="G53" s="38"/>
      <c r="H53" s="147" t="s">
        <v>50</v>
      </c>
      <c r="I53" s="267" t="s">
        <v>51</v>
      </c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8"/>
    </row>
    <row r="54" spans="2:36" ht="21" customHeight="1" thickBot="1">
      <c r="B54" s="281"/>
      <c r="C54" s="151" t="s">
        <v>12</v>
      </c>
      <c r="D54" s="152"/>
      <c r="E54" s="152"/>
      <c r="F54" s="152"/>
      <c r="G54" s="153"/>
      <c r="H54" s="154">
        <v>21</v>
      </c>
      <c r="I54" s="275" t="s">
        <v>52</v>
      </c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6"/>
    </row>
    <row r="55" spans="2:36" ht="21" customHeight="1">
      <c r="B55" s="282" t="s">
        <v>5</v>
      </c>
      <c r="C55" s="285" t="s">
        <v>13</v>
      </c>
      <c r="D55" s="155"/>
      <c r="E55" s="155"/>
      <c r="F55" s="155"/>
      <c r="G55" s="32"/>
      <c r="H55" s="150">
        <v>22</v>
      </c>
      <c r="I55" s="265" t="s">
        <v>53</v>
      </c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6"/>
    </row>
    <row r="56" spans="2:36" ht="28.5" customHeight="1">
      <c r="B56" s="283"/>
      <c r="C56" s="286"/>
      <c r="D56" s="10"/>
      <c r="E56" s="10"/>
      <c r="F56" s="10"/>
      <c r="G56" s="39"/>
      <c r="H56" s="147">
        <v>23.24</v>
      </c>
      <c r="I56" s="267" t="s">
        <v>54</v>
      </c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8"/>
    </row>
    <row r="57" spans="2:36" ht="21" customHeight="1">
      <c r="B57" s="283"/>
      <c r="C57" s="287"/>
      <c r="D57" s="127"/>
      <c r="E57" s="127"/>
      <c r="F57" s="127"/>
      <c r="G57" s="33"/>
      <c r="H57" s="148">
        <v>25</v>
      </c>
      <c r="I57" s="267" t="s">
        <v>55</v>
      </c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8"/>
    </row>
    <row r="58" spans="2:36" ht="21" customHeight="1">
      <c r="B58" s="283"/>
      <c r="C58" s="288" t="s">
        <v>14</v>
      </c>
      <c r="D58" s="37"/>
      <c r="E58" s="37"/>
      <c r="F58" s="37"/>
      <c r="G58" s="2"/>
      <c r="H58" s="147">
        <v>26</v>
      </c>
      <c r="I58" s="267" t="s">
        <v>56</v>
      </c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8"/>
    </row>
    <row r="59" spans="2:36" ht="29.25" customHeight="1">
      <c r="B59" s="283"/>
      <c r="C59" s="286"/>
      <c r="D59" s="2"/>
      <c r="E59" s="2"/>
      <c r="F59" s="2"/>
      <c r="G59" s="2"/>
      <c r="H59" s="147" t="s">
        <v>57</v>
      </c>
      <c r="I59" s="267" t="s">
        <v>58</v>
      </c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268"/>
    </row>
    <row r="60" spans="2:36" ht="21" customHeight="1">
      <c r="B60" s="283"/>
      <c r="C60" s="287"/>
      <c r="D60" s="38"/>
      <c r="E60" s="38"/>
      <c r="F60" s="38"/>
      <c r="G60" s="38"/>
      <c r="H60" s="148">
        <v>30</v>
      </c>
      <c r="I60" s="267" t="s">
        <v>59</v>
      </c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8"/>
    </row>
    <row r="61" spans="2:36" ht="21" customHeight="1">
      <c r="B61" s="283"/>
      <c r="C61" s="289" t="s">
        <v>15</v>
      </c>
      <c r="D61" s="36"/>
      <c r="E61" s="36"/>
      <c r="F61" s="36"/>
      <c r="G61" s="34"/>
      <c r="H61" s="147">
        <v>31</v>
      </c>
      <c r="I61" s="267" t="s">
        <v>60</v>
      </c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8"/>
    </row>
    <row r="62" spans="2:36" ht="21" customHeight="1" thickBot="1">
      <c r="B62" s="284"/>
      <c r="C62" s="290"/>
      <c r="D62" s="156"/>
      <c r="E62" s="156"/>
      <c r="F62" s="156"/>
      <c r="G62" s="156"/>
      <c r="H62" s="154">
        <v>32</v>
      </c>
      <c r="I62" s="275" t="s">
        <v>61</v>
      </c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6"/>
    </row>
    <row r="63" spans="2:36" ht="21" customHeight="1">
      <c r="B63" s="271" t="s">
        <v>6</v>
      </c>
      <c r="C63" s="272"/>
      <c r="D63" s="31"/>
      <c r="E63" s="31"/>
      <c r="F63" s="31"/>
      <c r="G63" s="32"/>
      <c r="H63" s="158">
        <v>33</v>
      </c>
      <c r="I63" s="265" t="s">
        <v>64</v>
      </c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  <c r="AJ63" s="266"/>
    </row>
    <row r="64" spans="2:36" ht="21" customHeight="1" thickBot="1">
      <c r="B64" s="277"/>
      <c r="C64" s="278"/>
      <c r="D64" s="156"/>
      <c r="E64" s="156"/>
      <c r="F64" s="156"/>
      <c r="G64" s="159"/>
      <c r="H64" s="154">
        <v>34</v>
      </c>
      <c r="I64" s="275" t="s">
        <v>62</v>
      </c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6"/>
    </row>
    <row r="65" spans="2:36" ht="21" customHeight="1" thickBot="1">
      <c r="B65" s="126" t="s">
        <v>18</v>
      </c>
      <c r="C65" s="156"/>
      <c r="D65" s="156"/>
      <c r="E65" s="156"/>
      <c r="F65" s="156"/>
      <c r="G65" s="156"/>
      <c r="H65" s="182">
        <v>35</v>
      </c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7"/>
    </row>
    <row r="66" ht="15">
      <c r="B66" s="1" t="s">
        <v>63</v>
      </c>
    </row>
  </sheetData>
  <sheetProtection password="DEE7" sheet="1" objects="1" scenarios="1"/>
  <mergeCells count="95">
    <mergeCell ref="I61:AJ61"/>
    <mergeCell ref="I62:AJ62"/>
    <mergeCell ref="B63:C64"/>
    <mergeCell ref="I63:AJ63"/>
    <mergeCell ref="I64:AJ64"/>
    <mergeCell ref="B55:B62"/>
    <mergeCell ref="C55:C57"/>
    <mergeCell ref="I55:AJ55"/>
    <mergeCell ref="I56:AJ56"/>
    <mergeCell ref="I57:AJ57"/>
    <mergeCell ref="C58:C60"/>
    <mergeCell ref="I58:AJ58"/>
    <mergeCell ref="I59:AJ59"/>
    <mergeCell ref="I60:AJ60"/>
    <mergeCell ref="C61:C62"/>
    <mergeCell ref="B49:B54"/>
    <mergeCell ref="C49:C51"/>
    <mergeCell ref="I49:AJ49"/>
    <mergeCell ref="I50:AJ50"/>
    <mergeCell ref="I51:AJ51"/>
    <mergeCell ref="C52:C53"/>
    <mergeCell ref="I52:AJ52"/>
    <mergeCell ref="I53:AJ53"/>
    <mergeCell ref="I54:AJ54"/>
    <mergeCell ref="B45:C46"/>
    <mergeCell ref="I45:AJ45"/>
    <mergeCell ref="I46:AJ46"/>
    <mergeCell ref="B47:C48"/>
    <mergeCell ref="I47:AJ47"/>
    <mergeCell ref="I48:AJ48"/>
    <mergeCell ref="B38:N38"/>
    <mergeCell ref="S39:T39"/>
    <mergeCell ref="AB39:AC39"/>
    <mergeCell ref="B43:C44"/>
    <mergeCell ref="I43:AJ43"/>
    <mergeCell ref="I44:AJ44"/>
    <mergeCell ref="V10:V11"/>
    <mergeCell ref="Y10:Y11"/>
    <mergeCell ref="Z10:Z11"/>
    <mergeCell ref="AC10:AC11"/>
    <mergeCell ref="AD10:AD11"/>
    <mergeCell ref="AE10:AE11"/>
    <mergeCell ref="AF9:AF11"/>
    <mergeCell ref="AG9:AG11"/>
    <mergeCell ref="AH9:AH11"/>
    <mergeCell ref="D10:D11"/>
    <mergeCell ref="E10:E11"/>
    <mergeCell ref="F10:F11"/>
    <mergeCell ref="I10:I11"/>
    <mergeCell ref="J10:J11"/>
    <mergeCell ref="K10:K11"/>
    <mergeCell ref="L10:L11"/>
    <mergeCell ref="W9:W11"/>
    <mergeCell ref="X9:X11"/>
    <mergeCell ref="Y9:Z9"/>
    <mergeCell ref="AA9:AA11"/>
    <mergeCell ref="AB9:AB11"/>
    <mergeCell ref="AC9:AE9"/>
    <mergeCell ref="N9:N11"/>
    <mergeCell ref="O9:O11"/>
    <mergeCell ref="P9:Q9"/>
    <mergeCell ref="R9:R11"/>
    <mergeCell ref="S9:S11"/>
    <mergeCell ref="T9:V9"/>
    <mergeCell ref="P10:P11"/>
    <mergeCell ref="Q10:Q11"/>
    <mergeCell ref="T10:T11"/>
    <mergeCell ref="U10:U11"/>
    <mergeCell ref="AI8:AI10"/>
    <mergeCell ref="AJ8:AJ10"/>
    <mergeCell ref="AK8:AK11"/>
    <mergeCell ref="B9:B11"/>
    <mergeCell ref="C9:C11"/>
    <mergeCell ref="D9:F9"/>
    <mergeCell ref="G9:G11"/>
    <mergeCell ref="H9:H11"/>
    <mergeCell ref="I9:L9"/>
    <mergeCell ref="M9:M11"/>
    <mergeCell ref="X7:AH7"/>
    <mergeCell ref="AI7:AJ7"/>
    <mergeCell ref="B8:C8"/>
    <mergeCell ref="D8:H8"/>
    <mergeCell ref="I8:N8"/>
    <mergeCell ref="O8:R8"/>
    <mergeCell ref="S8:V8"/>
    <mergeCell ref="X8:AA8"/>
    <mergeCell ref="AB8:AF8"/>
    <mergeCell ref="AG8:AH8"/>
    <mergeCell ref="R2:U3"/>
    <mergeCell ref="D3:F3"/>
    <mergeCell ref="H3:N3"/>
    <mergeCell ref="D5:F5"/>
    <mergeCell ref="J5:K5"/>
    <mergeCell ref="D7:F7"/>
    <mergeCell ref="O7:W7"/>
  </mergeCells>
  <conditionalFormatting sqref="D13:F37">
    <cfRule type="expression" priority="1" dxfId="0" stopIfTrue="1">
      <formula>OR(($D13+$E13+$F13&gt;1),($D13+$E13+$F13&lt;0))</formula>
    </cfRule>
  </conditionalFormatting>
  <conditionalFormatting sqref="P13:Q37">
    <cfRule type="expression" priority="2" dxfId="0" stopIfTrue="1">
      <formula>OR(($P13+$Q13&gt;1),($P13+$Q13&lt;0),AND($P13+$Q13&lt;&gt;1,$O13&gt;0))</formula>
    </cfRule>
  </conditionalFormatting>
  <conditionalFormatting sqref="T13:V37">
    <cfRule type="expression" priority="3" dxfId="0" stopIfTrue="1">
      <formula>OR(($T13+$U13+$V13&gt;1),($T13+$U13+$V13&lt;0),AND($T13+$U13+$V13&lt;&gt;1,$S13&gt;0))</formula>
    </cfRule>
  </conditionalFormatting>
  <conditionalFormatting sqref="Y13:Z37">
    <cfRule type="expression" priority="4" dxfId="0" stopIfTrue="1">
      <formula>OR(($Y13+$Z13&gt;1),($Y13+$Z13&lt;0),AND($Y13+$Z13&lt;&gt;1,$X13&gt;0))</formula>
    </cfRule>
  </conditionalFormatting>
  <conditionalFormatting sqref="AC13:AE37">
    <cfRule type="expression" priority="5" dxfId="0" stopIfTrue="1">
      <formula>OR(($AC13+$AD13+$AE13&gt;1),($AC13+$AD13+$AE13&lt;0),AND($AC13+$AD13+$AE13&lt;&gt;1,$AB13&gt;0))</formula>
    </cfRule>
  </conditionalFormatting>
  <conditionalFormatting sqref="I13:L37">
    <cfRule type="expression" priority="6" dxfId="0" stopIfTrue="1">
      <formula>OR(($I13+$J13+$K13+$L13&gt;1),($I13+$J13+$K13+$L13&lt;0))</formula>
    </cfRule>
  </conditionalFormatting>
  <printOptions horizontalCentered="1"/>
  <pageMargins left="0.3937007874015748" right="0.35433070866141736" top="0.4724409448818898" bottom="0.3937007874015748" header="0" footer="0.1968503937007874"/>
  <pageSetup fitToHeight="2" horizontalDpi="1200" verticalDpi="1200" orientation="landscape" paperSize="9" scale="46" r:id="rId2"/>
  <headerFooter alignWithMargins="0">
    <oddFooter>&amp;CPágina &amp;P de &amp;N</oddFooter>
  </headerFooter>
  <rowBreaks count="1" manualBreakCount="1">
    <brk id="40" max="3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AL66"/>
  <sheetViews>
    <sheetView zoomScaleSheetLayoutView="10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H5" sqref="H5"/>
    </sheetView>
  </sheetViews>
  <sheetFormatPr defaultColWidth="11.421875" defaultRowHeight="12.75"/>
  <cols>
    <col min="1" max="1" width="3.28125" style="1" customWidth="1"/>
    <col min="2" max="2" width="12.00390625" style="1" customWidth="1"/>
    <col min="3" max="3" width="21.7109375" style="1" customWidth="1"/>
    <col min="4" max="6" width="2.7109375" style="1" customWidth="1"/>
    <col min="7" max="7" width="9.7109375" style="1" hidden="1" customWidth="1"/>
    <col min="8" max="8" width="21.7109375" style="1" customWidth="1"/>
    <col min="9" max="12" width="2.7109375" style="1" customWidth="1"/>
    <col min="13" max="13" width="9.7109375" style="1" hidden="1" customWidth="1"/>
    <col min="14" max="14" width="21.7109375" style="1" customWidth="1"/>
    <col min="15" max="15" width="10.7109375" style="1" customWidth="1"/>
    <col min="16" max="17" width="2.7109375" style="1" customWidth="1"/>
    <col min="18" max="18" width="11.7109375" style="1" customWidth="1"/>
    <col min="19" max="19" width="6.7109375" style="1" customWidth="1"/>
    <col min="20" max="22" width="2.7109375" style="1" customWidth="1"/>
    <col min="23" max="23" width="11.7109375" style="1" customWidth="1"/>
    <col min="24" max="24" width="10.7109375" style="1" customWidth="1"/>
    <col min="25" max="25" width="2.7109375" style="1" customWidth="1"/>
    <col min="26" max="26" width="2.57421875" style="1" customWidth="1"/>
    <col min="27" max="27" width="11.7109375" style="1" customWidth="1"/>
    <col min="28" max="28" width="7.421875" style="1" customWidth="1"/>
    <col min="29" max="31" width="2.7109375" style="1" customWidth="1"/>
    <col min="32" max="32" width="10.7109375" style="1" customWidth="1"/>
    <col min="33" max="33" width="7.140625" style="1" customWidth="1"/>
    <col min="34" max="34" width="11.7109375" style="1" customWidth="1"/>
    <col min="35" max="36" width="14.7109375" style="1" customWidth="1"/>
    <col min="37" max="37" width="50.7109375" style="1" customWidth="1"/>
    <col min="38" max="16384" width="11.421875" style="1" customWidth="1"/>
  </cols>
  <sheetData>
    <row r="1" spans="2:35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2:35" ht="18">
      <c r="B2" s="2"/>
      <c r="C2" s="3" t="s">
        <v>0</v>
      </c>
      <c r="E2" s="4"/>
      <c r="F2" s="4"/>
      <c r="G2" s="4"/>
      <c r="H2" s="5"/>
      <c r="I2" s="4"/>
      <c r="J2" s="4" t="s">
        <v>71</v>
      </c>
      <c r="K2" s="4"/>
      <c r="L2" s="4"/>
      <c r="M2" s="4"/>
      <c r="N2" s="176" t="s">
        <v>70</v>
      </c>
      <c r="O2" s="5"/>
      <c r="P2" s="5"/>
      <c r="Q2" s="5"/>
      <c r="R2" s="190"/>
      <c r="S2" s="190"/>
      <c r="T2" s="190"/>
      <c r="U2" s="190"/>
      <c r="V2" s="5"/>
      <c r="W2" s="2"/>
      <c r="X2" s="5"/>
      <c r="Y2" s="5"/>
      <c r="Z2" s="5"/>
      <c r="AA2" s="5"/>
      <c r="AB2" s="5"/>
      <c r="AC2" s="5"/>
      <c r="AD2" s="5"/>
      <c r="AE2" s="5"/>
      <c r="AF2" s="2"/>
      <c r="AG2" s="2"/>
      <c r="AH2" s="2"/>
      <c r="AI2" s="7"/>
    </row>
    <row r="3" spans="2:38" ht="18">
      <c r="B3" s="2"/>
      <c r="C3" s="8" t="s">
        <v>1</v>
      </c>
      <c r="D3" s="211" t="s">
        <v>75</v>
      </c>
      <c r="E3" s="212"/>
      <c r="F3" s="213"/>
      <c r="G3" s="129"/>
      <c r="H3" s="208" t="s">
        <v>74</v>
      </c>
      <c r="I3" s="209"/>
      <c r="J3" s="209"/>
      <c r="K3" s="209"/>
      <c r="L3" s="209"/>
      <c r="M3" s="209"/>
      <c r="N3" s="210"/>
      <c r="O3" s="9"/>
      <c r="P3" s="5"/>
      <c r="Q3" s="5"/>
      <c r="R3" s="190"/>
      <c r="S3" s="190"/>
      <c r="T3" s="190"/>
      <c r="U3" s="190"/>
      <c r="V3" s="5"/>
      <c r="W3" s="2"/>
      <c r="X3" s="5"/>
      <c r="Y3" s="5"/>
      <c r="Z3" s="5"/>
      <c r="AA3" s="5"/>
      <c r="AB3" s="5"/>
      <c r="AC3" s="5"/>
      <c r="AD3" s="5"/>
      <c r="AE3" s="5"/>
      <c r="AF3" s="2"/>
      <c r="AG3" s="10"/>
      <c r="AH3" s="10"/>
      <c r="AI3" s="10"/>
      <c r="AJ3" s="11"/>
      <c r="AK3" s="11"/>
      <c r="AL3" s="11"/>
    </row>
    <row r="4" spans="2:38" ht="4.5" customHeight="1">
      <c r="B4" s="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9"/>
      <c r="P4" s="5"/>
      <c r="Q4" s="5"/>
      <c r="R4" s="185"/>
      <c r="S4" s="185"/>
      <c r="T4" s="185"/>
      <c r="U4" s="185"/>
      <c r="V4" s="5"/>
      <c r="W4" s="2"/>
      <c r="X4" s="5"/>
      <c r="Y4" s="5"/>
      <c r="Z4" s="5"/>
      <c r="AA4" s="5"/>
      <c r="AB4" s="5"/>
      <c r="AC4" s="5"/>
      <c r="AD4" s="5"/>
      <c r="AE4" s="5"/>
      <c r="AF4" s="2"/>
      <c r="AG4" s="10"/>
      <c r="AH4" s="10"/>
      <c r="AI4" s="10"/>
      <c r="AJ4" s="11"/>
      <c r="AK4" s="11"/>
      <c r="AL4" s="11"/>
    </row>
    <row r="5" spans="2:35" ht="18">
      <c r="B5" s="2"/>
      <c r="C5" s="8" t="s">
        <v>2</v>
      </c>
      <c r="D5" s="211" t="s">
        <v>76</v>
      </c>
      <c r="E5" s="212"/>
      <c r="F5" s="213"/>
      <c r="G5" s="129"/>
      <c r="H5" s="175">
        <v>10</v>
      </c>
      <c r="I5" s="128"/>
      <c r="J5" s="191" t="s">
        <v>3</v>
      </c>
      <c r="K5" s="191"/>
      <c r="L5" s="125"/>
      <c r="M5" s="12"/>
      <c r="N5" s="175" t="s">
        <v>73</v>
      </c>
      <c r="O5" s="5"/>
      <c r="P5" s="5"/>
      <c r="Q5" s="5"/>
      <c r="R5" s="5"/>
      <c r="S5" s="5"/>
      <c r="T5" s="5"/>
      <c r="U5" s="5"/>
      <c r="V5" s="5"/>
      <c r="W5" s="2"/>
      <c r="X5" s="5"/>
      <c r="Y5" s="5"/>
      <c r="Z5" s="5"/>
      <c r="AA5" s="5"/>
      <c r="AB5" s="5"/>
      <c r="AC5" s="5"/>
      <c r="AD5" s="5"/>
      <c r="AE5" s="5"/>
      <c r="AF5" s="2"/>
      <c r="AG5" s="5"/>
      <c r="AH5" s="5"/>
      <c r="AI5" s="5"/>
    </row>
    <row r="6" ht="15.75" thickBot="1"/>
    <row r="7" spans="2:36" s="13" customFormat="1" ht="15.75" thickBot="1">
      <c r="B7" s="122" t="s">
        <v>69</v>
      </c>
      <c r="C7" s="66"/>
      <c r="D7" s="207" t="s">
        <v>80</v>
      </c>
      <c r="E7" s="207"/>
      <c r="F7" s="207"/>
      <c r="G7" s="123"/>
      <c r="H7" s="124" t="s">
        <v>81</v>
      </c>
      <c r="O7" s="192" t="s">
        <v>4</v>
      </c>
      <c r="P7" s="193"/>
      <c r="Q7" s="193"/>
      <c r="R7" s="193"/>
      <c r="S7" s="193"/>
      <c r="T7" s="193"/>
      <c r="U7" s="193"/>
      <c r="V7" s="193"/>
      <c r="W7" s="194"/>
      <c r="X7" s="192" t="s">
        <v>5</v>
      </c>
      <c r="Y7" s="193"/>
      <c r="Z7" s="193"/>
      <c r="AA7" s="193"/>
      <c r="AB7" s="193"/>
      <c r="AC7" s="193"/>
      <c r="AD7" s="193"/>
      <c r="AE7" s="193"/>
      <c r="AF7" s="193"/>
      <c r="AG7" s="193"/>
      <c r="AH7" s="194"/>
      <c r="AI7" s="192" t="s">
        <v>6</v>
      </c>
      <c r="AJ7" s="194"/>
    </row>
    <row r="8" spans="2:37" s="11" customFormat="1" ht="33" customHeight="1">
      <c r="B8" s="214" t="s">
        <v>7</v>
      </c>
      <c r="C8" s="215"/>
      <c r="D8" s="216" t="s">
        <v>8</v>
      </c>
      <c r="E8" s="217"/>
      <c r="F8" s="217"/>
      <c r="G8" s="217"/>
      <c r="H8" s="218"/>
      <c r="I8" s="217" t="s">
        <v>9</v>
      </c>
      <c r="J8" s="217"/>
      <c r="K8" s="217"/>
      <c r="L8" s="217"/>
      <c r="M8" s="217"/>
      <c r="N8" s="218"/>
      <c r="O8" s="219" t="s">
        <v>10</v>
      </c>
      <c r="P8" s="220"/>
      <c r="Q8" s="220"/>
      <c r="R8" s="220"/>
      <c r="S8" s="221" t="s">
        <v>11</v>
      </c>
      <c r="T8" s="221"/>
      <c r="U8" s="221"/>
      <c r="V8" s="221"/>
      <c r="W8" s="184" t="s">
        <v>12</v>
      </c>
      <c r="X8" s="219" t="s">
        <v>13</v>
      </c>
      <c r="Y8" s="221"/>
      <c r="Z8" s="221"/>
      <c r="AA8" s="221"/>
      <c r="AB8" s="221" t="s">
        <v>14</v>
      </c>
      <c r="AC8" s="221"/>
      <c r="AD8" s="221"/>
      <c r="AE8" s="221"/>
      <c r="AF8" s="221"/>
      <c r="AG8" s="221" t="s">
        <v>15</v>
      </c>
      <c r="AH8" s="222"/>
      <c r="AI8" s="223" t="s">
        <v>16</v>
      </c>
      <c r="AJ8" s="225" t="s">
        <v>17</v>
      </c>
      <c r="AK8" s="227" t="s">
        <v>18</v>
      </c>
    </row>
    <row r="9" spans="2:37" s="11" customFormat="1" ht="21" customHeight="1">
      <c r="B9" s="230" t="s">
        <v>19</v>
      </c>
      <c r="C9" s="233" t="s">
        <v>20</v>
      </c>
      <c r="D9" s="236" t="s">
        <v>21</v>
      </c>
      <c r="E9" s="237"/>
      <c r="F9" s="238"/>
      <c r="G9" s="204" t="s">
        <v>22</v>
      </c>
      <c r="H9" s="239" t="s">
        <v>23</v>
      </c>
      <c r="I9" s="186" t="s">
        <v>21</v>
      </c>
      <c r="J9" s="187"/>
      <c r="K9" s="187"/>
      <c r="L9" s="188"/>
      <c r="M9" s="204" t="s">
        <v>22</v>
      </c>
      <c r="N9" s="242" t="s">
        <v>23</v>
      </c>
      <c r="O9" s="195" t="s">
        <v>24</v>
      </c>
      <c r="P9" s="198" t="s">
        <v>65</v>
      </c>
      <c r="Q9" s="199"/>
      <c r="R9" s="200" t="s">
        <v>26</v>
      </c>
      <c r="S9" s="204" t="s">
        <v>27</v>
      </c>
      <c r="T9" s="245" t="s">
        <v>25</v>
      </c>
      <c r="U9" s="246"/>
      <c r="V9" s="247"/>
      <c r="W9" s="248" t="s">
        <v>28</v>
      </c>
      <c r="X9" s="195" t="s">
        <v>24</v>
      </c>
      <c r="Y9" s="198" t="s">
        <v>65</v>
      </c>
      <c r="Z9" s="250"/>
      <c r="AA9" s="200" t="s">
        <v>26</v>
      </c>
      <c r="AB9" s="204" t="s">
        <v>27</v>
      </c>
      <c r="AC9" s="245" t="s">
        <v>25</v>
      </c>
      <c r="AD9" s="246"/>
      <c r="AE9" s="247"/>
      <c r="AF9" s="200" t="s">
        <v>28</v>
      </c>
      <c r="AG9" s="204" t="s">
        <v>29</v>
      </c>
      <c r="AH9" s="251" t="s">
        <v>30</v>
      </c>
      <c r="AI9" s="224"/>
      <c r="AJ9" s="226"/>
      <c r="AK9" s="228"/>
    </row>
    <row r="10" spans="2:37" s="11" customFormat="1" ht="21" customHeight="1">
      <c r="B10" s="231"/>
      <c r="C10" s="234"/>
      <c r="D10" s="254" t="s">
        <v>31</v>
      </c>
      <c r="E10" s="189" t="s">
        <v>32</v>
      </c>
      <c r="F10" s="255" t="s">
        <v>33</v>
      </c>
      <c r="G10" s="205"/>
      <c r="H10" s="240"/>
      <c r="I10" s="256" t="s">
        <v>34</v>
      </c>
      <c r="J10" s="189" t="s">
        <v>33</v>
      </c>
      <c r="K10" s="189" t="s">
        <v>35</v>
      </c>
      <c r="L10" s="189" t="s">
        <v>77</v>
      </c>
      <c r="M10" s="205"/>
      <c r="N10" s="243"/>
      <c r="O10" s="196"/>
      <c r="P10" s="203" t="s">
        <v>26</v>
      </c>
      <c r="Q10" s="203" t="s">
        <v>72</v>
      </c>
      <c r="R10" s="201"/>
      <c r="S10" s="205"/>
      <c r="T10" s="203" t="s">
        <v>36</v>
      </c>
      <c r="U10" s="203" t="s">
        <v>37</v>
      </c>
      <c r="V10" s="203" t="s">
        <v>38</v>
      </c>
      <c r="W10" s="226"/>
      <c r="X10" s="196"/>
      <c r="Y10" s="203" t="s">
        <v>26</v>
      </c>
      <c r="Z10" s="203" t="s">
        <v>72</v>
      </c>
      <c r="AA10" s="201"/>
      <c r="AB10" s="205"/>
      <c r="AC10" s="203" t="s">
        <v>36</v>
      </c>
      <c r="AD10" s="203" t="s">
        <v>37</v>
      </c>
      <c r="AE10" s="203" t="s">
        <v>38</v>
      </c>
      <c r="AF10" s="201"/>
      <c r="AG10" s="205"/>
      <c r="AH10" s="252"/>
      <c r="AI10" s="224"/>
      <c r="AJ10" s="226"/>
      <c r="AK10" s="229"/>
    </row>
    <row r="11" spans="2:37" s="11" customFormat="1" ht="15">
      <c r="B11" s="232"/>
      <c r="C11" s="235"/>
      <c r="D11" s="254"/>
      <c r="E11" s="189"/>
      <c r="F11" s="255"/>
      <c r="G11" s="206"/>
      <c r="H11" s="241"/>
      <c r="I11" s="256"/>
      <c r="J11" s="189"/>
      <c r="K11" s="189"/>
      <c r="L11" s="189"/>
      <c r="M11" s="206"/>
      <c r="N11" s="244"/>
      <c r="O11" s="197"/>
      <c r="P11" s="203"/>
      <c r="Q11" s="203"/>
      <c r="R11" s="202"/>
      <c r="S11" s="206"/>
      <c r="T11" s="203"/>
      <c r="U11" s="203"/>
      <c r="V11" s="203"/>
      <c r="W11" s="249"/>
      <c r="X11" s="197"/>
      <c r="Y11" s="203"/>
      <c r="Z11" s="203"/>
      <c r="AA11" s="202"/>
      <c r="AB11" s="206"/>
      <c r="AC11" s="203"/>
      <c r="AD11" s="203"/>
      <c r="AE11" s="203"/>
      <c r="AF11" s="202"/>
      <c r="AG11" s="206"/>
      <c r="AH11" s="253"/>
      <c r="AI11" s="15" t="s">
        <v>26</v>
      </c>
      <c r="AJ11" s="183" t="s">
        <v>28</v>
      </c>
      <c r="AK11" s="229"/>
    </row>
    <row r="12" spans="2:37" s="84" customFormat="1" ht="15.75" thickBot="1">
      <c r="B12" s="85">
        <v>1</v>
      </c>
      <c r="C12" s="86">
        <v>2</v>
      </c>
      <c r="D12" s="87">
        <v>3</v>
      </c>
      <c r="E12" s="88">
        <v>4</v>
      </c>
      <c r="F12" s="88">
        <v>5</v>
      </c>
      <c r="G12" s="88">
        <v>6</v>
      </c>
      <c r="H12" s="89">
        <v>7</v>
      </c>
      <c r="I12" s="90">
        <v>8</v>
      </c>
      <c r="J12" s="88">
        <v>9</v>
      </c>
      <c r="K12" s="88">
        <v>10</v>
      </c>
      <c r="L12" s="88">
        <v>36</v>
      </c>
      <c r="M12" s="88">
        <v>11</v>
      </c>
      <c r="N12" s="91">
        <v>12</v>
      </c>
      <c r="O12" s="92">
        <v>13</v>
      </c>
      <c r="P12" s="88">
        <v>14</v>
      </c>
      <c r="Q12" s="88">
        <v>15</v>
      </c>
      <c r="R12" s="93">
        <v>16</v>
      </c>
      <c r="S12" s="93">
        <v>17</v>
      </c>
      <c r="T12" s="88">
        <v>18</v>
      </c>
      <c r="U12" s="88">
        <v>19</v>
      </c>
      <c r="V12" s="88">
        <v>20</v>
      </c>
      <c r="W12" s="94">
        <v>21</v>
      </c>
      <c r="X12" s="92">
        <v>22</v>
      </c>
      <c r="Y12" s="88">
        <v>23</v>
      </c>
      <c r="Z12" s="88">
        <v>24</v>
      </c>
      <c r="AA12" s="88">
        <v>25</v>
      </c>
      <c r="AB12" s="93">
        <v>26</v>
      </c>
      <c r="AC12" s="88">
        <v>27</v>
      </c>
      <c r="AD12" s="88">
        <v>28</v>
      </c>
      <c r="AE12" s="88">
        <v>29</v>
      </c>
      <c r="AF12" s="93">
        <v>30</v>
      </c>
      <c r="AG12" s="93">
        <v>31</v>
      </c>
      <c r="AH12" s="95">
        <v>32</v>
      </c>
      <c r="AI12" s="92">
        <v>33</v>
      </c>
      <c r="AJ12" s="94">
        <v>34</v>
      </c>
      <c r="AK12" s="96">
        <v>35</v>
      </c>
    </row>
    <row r="13" spans="1:37" s="13" customFormat="1" ht="24.75" customHeight="1">
      <c r="A13" s="83">
        <v>1</v>
      </c>
      <c r="B13" s="97"/>
      <c r="C13" s="160"/>
      <c r="D13" s="71"/>
      <c r="E13" s="98"/>
      <c r="F13" s="98"/>
      <c r="G13" s="141"/>
      <c r="H13" s="165"/>
      <c r="I13" s="177"/>
      <c r="J13" s="99"/>
      <c r="K13" s="99"/>
      <c r="L13" s="99"/>
      <c r="M13" s="143"/>
      <c r="N13" s="170"/>
      <c r="O13" s="100"/>
      <c r="P13" s="101"/>
      <c r="Q13" s="101"/>
      <c r="R13" s="76">
        <f>IF((P13+Q13=1),IF(P13=1,O13,O13*0.48),0)</f>
        <v>0</v>
      </c>
      <c r="S13" s="100"/>
      <c r="T13" s="101"/>
      <c r="U13" s="101"/>
      <c r="V13" s="101"/>
      <c r="W13" s="102">
        <f>IF(AND((T13+U13+V13=1),R13&gt;0,S13&gt;0),IF(T13=1,S13*R13,IF(U13=1,R13*S13/0.48,R13*S13/(0.48*166.386))),0)</f>
        <v>0</v>
      </c>
      <c r="X13" s="100"/>
      <c r="Y13" s="98"/>
      <c r="Z13" s="98"/>
      <c r="AA13" s="76">
        <f>IF((Y13+Z13=1),IF(Y13=1,X13,X13*0.48),0)</f>
        <v>0</v>
      </c>
      <c r="AB13" s="103"/>
      <c r="AC13" s="101"/>
      <c r="AD13" s="101"/>
      <c r="AE13" s="101"/>
      <c r="AF13" s="76">
        <f>IF(AND((AC13+AD13+AE13=1),AA13&gt;0,AB13&gt;0),IF(AC13=1,AB13*AA13,IF(AD13=1,AA13*AB13/0.48,AA13*AB13/(0.48*166.386))),0)</f>
        <v>0</v>
      </c>
      <c r="AG13" s="104"/>
      <c r="AH13" s="102">
        <f>-AG13*AA13</f>
        <v>0</v>
      </c>
      <c r="AI13" s="105">
        <f>+R13+AH13</f>
        <v>0</v>
      </c>
      <c r="AJ13" s="106">
        <f>+W13+AF13</f>
        <v>0</v>
      </c>
      <c r="AK13" s="107"/>
    </row>
    <row r="14" spans="1:37" s="13" customFormat="1" ht="24.75" customHeight="1">
      <c r="A14" s="83">
        <f>1+A13</f>
        <v>2</v>
      </c>
      <c r="B14" s="52"/>
      <c r="C14" s="161"/>
      <c r="D14" s="71"/>
      <c r="E14" s="53"/>
      <c r="F14" s="53"/>
      <c r="G14" s="136"/>
      <c r="H14" s="166"/>
      <c r="I14" s="178"/>
      <c r="J14" s="68"/>
      <c r="K14" s="68"/>
      <c r="L14" s="68"/>
      <c r="M14" s="144"/>
      <c r="N14" s="171"/>
      <c r="O14" s="59"/>
      <c r="P14" s="60"/>
      <c r="Q14" s="60"/>
      <c r="R14" s="16">
        <f aca="true" t="shared" si="0" ref="R14:R26">IF((P14+Q14=1),IF(P14=1,O14,O14*0.48),0)</f>
        <v>0</v>
      </c>
      <c r="S14" s="59"/>
      <c r="T14" s="60"/>
      <c r="U14" s="60"/>
      <c r="V14" s="60"/>
      <c r="W14" s="17">
        <f aca="true" t="shared" si="1" ref="W14:W26">IF(AND((T14+U14+V14=1),R14&gt;0,S14&gt;0),IF(T14=1,S14*R14,IF(U14=1,R14*S14/0.48,R14*S14/(0.48*166.386))),0)</f>
        <v>0</v>
      </c>
      <c r="X14" s="59"/>
      <c r="Y14" s="53"/>
      <c r="Z14" s="53"/>
      <c r="AA14" s="16">
        <f aca="true" t="shared" si="2" ref="AA14:AA26">IF((Y14+Z14=1),IF(Y14=1,X14,X14*0.48),0)</f>
        <v>0</v>
      </c>
      <c r="AB14" s="74"/>
      <c r="AC14" s="60"/>
      <c r="AD14" s="60"/>
      <c r="AE14" s="60"/>
      <c r="AF14" s="16">
        <f aca="true" t="shared" si="3" ref="AF14:AF26">IF(AND((AC14+AD14+AE14=1),AA14&gt;0,AB14&gt;0),IF(AC14=1,AB14*AA14,IF(AD14=1,AA14*AB14/0.48,AA14*AB14/(0.48*166.386))),0)</f>
        <v>0</v>
      </c>
      <c r="AG14" s="64"/>
      <c r="AH14" s="17">
        <f aca="true" t="shared" si="4" ref="AH14:AH26">-AG14*AA14</f>
        <v>0</v>
      </c>
      <c r="AI14" s="18">
        <f aca="true" t="shared" si="5" ref="AI14:AI26">+R14+AH14</f>
        <v>0</v>
      </c>
      <c r="AJ14" s="19">
        <f aca="true" t="shared" si="6" ref="AJ14:AJ26">+W14+AF14</f>
        <v>0</v>
      </c>
      <c r="AK14" s="81"/>
    </row>
    <row r="15" spans="1:37" s="13" customFormat="1" ht="24.75" customHeight="1">
      <c r="A15" s="83">
        <f aca="true" t="shared" si="7" ref="A15:A37">1+A14</f>
        <v>3</v>
      </c>
      <c r="B15" s="52"/>
      <c r="C15" s="161"/>
      <c r="D15" s="71"/>
      <c r="E15" s="53"/>
      <c r="F15" s="53"/>
      <c r="G15" s="136"/>
      <c r="H15" s="166"/>
      <c r="I15" s="178"/>
      <c r="J15" s="68"/>
      <c r="K15" s="68"/>
      <c r="L15" s="68"/>
      <c r="M15" s="144"/>
      <c r="N15" s="171"/>
      <c r="O15" s="59"/>
      <c r="P15" s="60"/>
      <c r="Q15" s="60"/>
      <c r="R15" s="16">
        <f t="shared" si="0"/>
        <v>0</v>
      </c>
      <c r="S15" s="59"/>
      <c r="T15" s="60"/>
      <c r="U15" s="60"/>
      <c r="V15" s="60"/>
      <c r="W15" s="17">
        <f t="shared" si="1"/>
        <v>0</v>
      </c>
      <c r="X15" s="59"/>
      <c r="Y15" s="53"/>
      <c r="Z15" s="53"/>
      <c r="AA15" s="16">
        <f t="shared" si="2"/>
        <v>0</v>
      </c>
      <c r="AB15" s="74"/>
      <c r="AC15" s="60"/>
      <c r="AD15" s="60"/>
      <c r="AE15" s="60"/>
      <c r="AF15" s="16">
        <f t="shared" si="3"/>
        <v>0</v>
      </c>
      <c r="AG15" s="64"/>
      <c r="AH15" s="17">
        <f t="shared" si="4"/>
        <v>0</v>
      </c>
      <c r="AI15" s="18">
        <f t="shared" si="5"/>
        <v>0</v>
      </c>
      <c r="AJ15" s="19">
        <f t="shared" si="6"/>
        <v>0</v>
      </c>
      <c r="AK15" s="81"/>
    </row>
    <row r="16" spans="1:37" s="13" customFormat="1" ht="24.75" customHeight="1">
      <c r="A16" s="83">
        <f t="shared" si="7"/>
        <v>4</v>
      </c>
      <c r="B16" s="52"/>
      <c r="C16" s="161"/>
      <c r="D16" s="71"/>
      <c r="E16" s="53"/>
      <c r="F16" s="53"/>
      <c r="G16" s="136"/>
      <c r="H16" s="166"/>
      <c r="I16" s="178"/>
      <c r="J16" s="68"/>
      <c r="K16" s="68"/>
      <c r="L16" s="68"/>
      <c r="M16" s="144"/>
      <c r="N16" s="171"/>
      <c r="O16" s="59"/>
      <c r="P16" s="60"/>
      <c r="Q16" s="60"/>
      <c r="R16" s="16">
        <f t="shared" si="0"/>
        <v>0</v>
      </c>
      <c r="S16" s="59"/>
      <c r="T16" s="60"/>
      <c r="U16" s="60"/>
      <c r="V16" s="60"/>
      <c r="W16" s="17">
        <f t="shared" si="1"/>
        <v>0</v>
      </c>
      <c r="X16" s="59"/>
      <c r="Y16" s="53"/>
      <c r="Z16" s="53"/>
      <c r="AA16" s="16">
        <f t="shared" si="2"/>
        <v>0</v>
      </c>
      <c r="AB16" s="74"/>
      <c r="AC16" s="60"/>
      <c r="AD16" s="60"/>
      <c r="AE16" s="60"/>
      <c r="AF16" s="16">
        <f t="shared" si="3"/>
        <v>0</v>
      </c>
      <c r="AG16" s="64"/>
      <c r="AH16" s="17">
        <f t="shared" si="4"/>
        <v>0</v>
      </c>
      <c r="AI16" s="18">
        <f t="shared" si="5"/>
        <v>0</v>
      </c>
      <c r="AJ16" s="19">
        <f t="shared" si="6"/>
        <v>0</v>
      </c>
      <c r="AK16" s="81"/>
    </row>
    <row r="17" spans="1:37" s="13" customFormat="1" ht="24.75" customHeight="1">
      <c r="A17" s="83">
        <f t="shared" si="7"/>
        <v>5</v>
      </c>
      <c r="B17" s="108"/>
      <c r="C17" s="162"/>
      <c r="D17" s="109"/>
      <c r="E17" s="110"/>
      <c r="F17" s="110"/>
      <c r="G17" s="137"/>
      <c r="H17" s="167"/>
      <c r="I17" s="179"/>
      <c r="J17" s="112"/>
      <c r="K17" s="112"/>
      <c r="L17" s="111"/>
      <c r="M17" s="145"/>
      <c r="N17" s="172"/>
      <c r="O17" s="113"/>
      <c r="P17" s="114"/>
      <c r="Q17" s="114"/>
      <c r="R17" s="115">
        <f t="shared" si="0"/>
        <v>0</v>
      </c>
      <c r="S17" s="113"/>
      <c r="T17" s="114"/>
      <c r="U17" s="114"/>
      <c r="V17" s="114"/>
      <c r="W17" s="116">
        <f t="shared" si="1"/>
        <v>0</v>
      </c>
      <c r="X17" s="113"/>
      <c r="Y17" s="110"/>
      <c r="Z17" s="110"/>
      <c r="AA17" s="115">
        <f t="shared" si="2"/>
        <v>0</v>
      </c>
      <c r="AB17" s="117"/>
      <c r="AC17" s="114"/>
      <c r="AD17" s="114"/>
      <c r="AE17" s="114"/>
      <c r="AF17" s="115">
        <f t="shared" si="3"/>
        <v>0</v>
      </c>
      <c r="AG17" s="118"/>
      <c r="AH17" s="116">
        <f t="shared" si="4"/>
        <v>0</v>
      </c>
      <c r="AI17" s="119">
        <f t="shared" si="5"/>
        <v>0</v>
      </c>
      <c r="AJ17" s="120">
        <f t="shared" si="6"/>
        <v>0</v>
      </c>
      <c r="AK17" s="121"/>
    </row>
    <row r="18" spans="1:37" s="13" customFormat="1" ht="24.75" customHeight="1">
      <c r="A18" s="83">
        <f t="shared" si="7"/>
        <v>6</v>
      </c>
      <c r="B18" s="49"/>
      <c r="C18" s="163"/>
      <c r="D18" s="70"/>
      <c r="E18" s="50"/>
      <c r="F18" s="50"/>
      <c r="G18" s="142"/>
      <c r="H18" s="168"/>
      <c r="I18" s="180"/>
      <c r="J18" s="51"/>
      <c r="K18" s="51"/>
      <c r="L18" s="67"/>
      <c r="M18" s="146"/>
      <c r="N18" s="173"/>
      <c r="O18" s="57"/>
      <c r="P18" s="58"/>
      <c r="Q18" s="58"/>
      <c r="R18" s="40">
        <f t="shared" si="0"/>
        <v>0</v>
      </c>
      <c r="S18" s="57"/>
      <c r="T18" s="58"/>
      <c r="U18" s="58"/>
      <c r="V18" s="58"/>
      <c r="W18" s="41">
        <f t="shared" si="1"/>
        <v>0</v>
      </c>
      <c r="X18" s="57"/>
      <c r="Y18" s="50"/>
      <c r="Z18" s="50"/>
      <c r="AA18" s="40">
        <f t="shared" si="2"/>
        <v>0</v>
      </c>
      <c r="AB18" s="73"/>
      <c r="AC18" s="58"/>
      <c r="AD18" s="58"/>
      <c r="AE18" s="58"/>
      <c r="AF18" s="40">
        <f t="shared" si="3"/>
        <v>0</v>
      </c>
      <c r="AG18" s="63"/>
      <c r="AH18" s="41">
        <f t="shared" si="4"/>
        <v>0</v>
      </c>
      <c r="AI18" s="42">
        <f t="shared" si="5"/>
        <v>0</v>
      </c>
      <c r="AJ18" s="43">
        <f t="shared" si="6"/>
        <v>0</v>
      </c>
      <c r="AK18" s="80"/>
    </row>
    <row r="19" spans="1:37" s="13" customFormat="1" ht="24.75" customHeight="1">
      <c r="A19" s="83">
        <f t="shared" si="7"/>
        <v>7</v>
      </c>
      <c r="B19" s="52"/>
      <c r="C19" s="161"/>
      <c r="D19" s="71"/>
      <c r="E19" s="53"/>
      <c r="F19" s="53"/>
      <c r="G19" s="136"/>
      <c r="H19" s="166"/>
      <c r="I19" s="178"/>
      <c r="J19" s="68"/>
      <c r="K19" s="68"/>
      <c r="L19" s="68"/>
      <c r="M19" s="144"/>
      <c r="N19" s="171"/>
      <c r="O19" s="59"/>
      <c r="P19" s="60"/>
      <c r="Q19" s="60"/>
      <c r="R19" s="16">
        <f t="shared" si="0"/>
        <v>0</v>
      </c>
      <c r="S19" s="59"/>
      <c r="T19" s="60"/>
      <c r="U19" s="60"/>
      <c r="V19" s="60"/>
      <c r="W19" s="17">
        <f t="shared" si="1"/>
        <v>0</v>
      </c>
      <c r="X19" s="59"/>
      <c r="Y19" s="53"/>
      <c r="Z19" s="53"/>
      <c r="AA19" s="16">
        <f t="shared" si="2"/>
        <v>0</v>
      </c>
      <c r="AB19" s="74"/>
      <c r="AC19" s="60"/>
      <c r="AD19" s="60"/>
      <c r="AE19" s="60"/>
      <c r="AF19" s="16">
        <f t="shared" si="3"/>
        <v>0</v>
      </c>
      <c r="AG19" s="64"/>
      <c r="AH19" s="17">
        <f t="shared" si="4"/>
        <v>0</v>
      </c>
      <c r="AI19" s="18">
        <f t="shared" si="5"/>
        <v>0</v>
      </c>
      <c r="AJ19" s="19">
        <f t="shared" si="6"/>
        <v>0</v>
      </c>
      <c r="AK19" s="81"/>
    </row>
    <row r="20" spans="1:37" s="13" customFormat="1" ht="24.75" customHeight="1">
      <c r="A20" s="83">
        <f t="shared" si="7"/>
        <v>8</v>
      </c>
      <c r="B20" s="52"/>
      <c r="C20" s="161"/>
      <c r="D20" s="71"/>
      <c r="E20" s="53"/>
      <c r="F20" s="53"/>
      <c r="G20" s="136"/>
      <c r="H20" s="166"/>
      <c r="I20" s="178"/>
      <c r="J20" s="68"/>
      <c r="K20" s="68"/>
      <c r="L20" s="68"/>
      <c r="M20" s="144"/>
      <c r="N20" s="171"/>
      <c r="O20" s="59"/>
      <c r="P20" s="60"/>
      <c r="Q20" s="60"/>
      <c r="R20" s="16">
        <f>IF((P20+Q20=1),IF(P20=1,O20,O20*0.48),0)</f>
        <v>0</v>
      </c>
      <c r="S20" s="59"/>
      <c r="T20" s="60"/>
      <c r="U20" s="60"/>
      <c r="V20" s="60"/>
      <c r="W20" s="17">
        <f>IF(AND((T20+U20+V20=1),R20&gt;0,S20&gt;0),IF(T20=1,S20*R20,IF(U20=1,R20*S20/0.48,R20*S20/(0.48*166.386))),0)</f>
        <v>0</v>
      </c>
      <c r="X20" s="59"/>
      <c r="Y20" s="53"/>
      <c r="Z20" s="53"/>
      <c r="AA20" s="16">
        <f>IF((Y20+Z20=1),IF(Y20=1,X20,X20*0.48),0)</f>
        <v>0</v>
      </c>
      <c r="AB20" s="74"/>
      <c r="AC20" s="60"/>
      <c r="AD20" s="60"/>
      <c r="AE20" s="60"/>
      <c r="AF20" s="16">
        <f>IF(AND((AC20+AD20+AE20=1),AA20&gt;0,AB20&gt;0),IF(AC20=1,AB20*AA20,IF(AD20=1,AA20*AB20/0.48,AA20*AB20/(0.48*166.386))),0)</f>
        <v>0</v>
      </c>
      <c r="AG20" s="64"/>
      <c r="AH20" s="17">
        <f>-AG20*AA20</f>
        <v>0</v>
      </c>
      <c r="AI20" s="18">
        <f>+R20+AH20</f>
        <v>0</v>
      </c>
      <c r="AJ20" s="19">
        <f>+W20+AF20</f>
        <v>0</v>
      </c>
      <c r="AK20" s="81"/>
    </row>
    <row r="21" spans="1:37" s="13" customFormat="1" ht="24.75" customHeight="1">
      <c r="A21" s="83">
        <f t="shared" si="7"/>
        <v>9</v>
      </c>
      <c r="B21" s="52"/>
      <c r="C21" s="161"/>
      <c r="D21" s="71"/>
      <c r="E21" s="53"/>
      <c r="F21" s="53"/>
      <c r="G21" s="136"/>
      <c r="H21" s="166"/>
      <c r="I21" s="178"/>
      <c r="J21" s="68"/>
      <c r="K21" s="68"/>
      <c r="L21" s="68"/>
      <c r="M21" s="144"/>
      <c r="N21" s="171"/>
      <c r="O21" s="59"/>
      <c r="P21" s="60"/>
      <c r="Q21" s="60"/>
      <c r="R21" s="16">
        <f>IF((P21+Q21=1),IF(P21=1,O21,O21*0.48),0)</f>
        <v>0</v>
      </c>
      <c r="S21" s="59"/>
      <c r="T21" s="60"/>
      <c r="U21" s="60"/>
      <c r="V21" s="60"/>
      <c r="W21" s="17">
        <f>IF(AND((T21+U21+V21=1),R21&gt;0,S21&gt;0),IF(T21=1,S21*R21,IF(U21=1,R21*S21/0.48,R21*S21/(0.48*166.386))),0)</f>
        <v>0</v>
      </c>
      <c r="X21" s="59"/>
      <c r="Y21" s="53"/>
      <c r="Z21" s="53"/>
      <c r="AA21" s="16">
        <f>IF((Y21+Z21=1),IF(Y21=1,X21,X21*0.48),0)</f>
        <v>0</v>
      </c>
      <c r="AB21" s="74"/>
      <c r="AC21" s="60"/>
      <c r="AD21" s="60"/>
      <c r="AE21" s="60"/>
      <c r="AF21" s="16">
        <f>IF(AND((AC21+AD21+AE21=1),AA21&gt;0,AB21&gt;0),IF(AC21=1,AB21*AA21,IF(AD21=1,AA21*AB21/0.48,AA21*AB21/(0.48*166.386))),0)</f>
        <v>0</v>
      </c>
      <c r="AG21" s="64"/>
      <c r="AH21" s="17">
        <f>-AG21*AA21</f>
        <v>0</v>
      </c>
      <c r="AI21" s="18">
        <f>+R21+AH21</f>
        <v>0</v>
      </c>
      <c r="AJ21" s="19">
        <f>+W21+AF21</f>
        <v>0</v>
      </c>
      <c r="AK21" s="81"/>
    </row>
    <row r="22" spans="1:37" s="13" customFormat="1" ht="24.75" customHeight="1">
      <c r="A22" s="83">
        <f t="shared" si="7"/>
        <v>10</v>
      </c>
      <c r="B22" s="108"/>
      <c r="C22" s="162"/>
      <c r="D22" s="109"/>
      <c r="E22" s="110"/>
      <c r="F22" s="110"/>
      <c r="G22" s="137"/>
      <c r="H22" s="167"/>
      <c r="I22" s="179"/>
      <c r="J22" s="112"/>
      <c r="K22" s="112"/>
      <c r="L22" s="112"/>
      <c r="M22" s="145"/>
      <c r="N22" s="172"/>
      <c r="O22" s="113"/>
      <c r="P22" s="114"/>
      <c r="Q22" s="114"/>
      <c r="R22" s="115">
        <f>IF((P22+Q22=1),IF(P22=1,O22,O22*0.48),0)</f>
        <v>0</v>
      </c>
      <c r="S22" s="113"/>
      <c r="T22" s="114"/>
      <c r="U22" s="114"/>
      <c r="V22" s="114"/>
      <c r="W22" s="116">
        <f>IF(AND((T22+U22+V22=1),R22&gt;0,S22&gt;0),IF(T22=1,S22*R22,IF(U22=1,R22*S22/0.48,R22*S22/(0.48*166.386))),0)</f>
        <v>0</v>
      </c>
      <c r="X22" s="113"/>
      <c r="Y22" s="110"/>
      <c r="Z22" s="110"/>
      <c r="AA22" s="115">
        <f>IF((Y22+Z22=1),IF(Y22=1,X22,X22*0.48),0)</f>
        <v>0</v>
      </c>
      <c r="AB22" s="117"/>
      <c r="AC22" s="114"/>
      <c r="AD22" s="114"/>
      <c r="AE22" s="114"/>
      <c r="AF22" s="115">
        <f>IF(AND((AC22+AD22+AE22=1),AA22&gt;0,AB22&gt;0),IF(AC22=1,AB22*AA22,IF(AD22=1,AA22*AB22/0.48,AA22*AB22/(0.48*166.386))),0)</f>
        <v>0</v>
      </c>
      <c r="AG22" s="118"/>
      <c r="AH22" s="116">
        <f>-AG22*AA22</f>
        <v>0</v>
      </c>
      <c r="AI22" s="119">
        <f>+R22+AH22</f>
        <v>0</v>
      </c>
      <c r="AJ22" s="120">
        <f>+W22+AF22</f>
        <v>0</v>
      </c>
      <c r="AK22" s="121"/>
    </row>
    <row r="23" spans="1:37" s="13" customFormat="1" ht="24.75" customHeight="1">
      <c r="A23" s="83">
        <f t="shared" si="7"/>
        <v>11</v>
      </c>
      <c r="B23" s="52"/>
      <c r="C23" s="161"/>
      <c r="D23" s="71"/>
      <c r="E23" s="53"/>
      <c r="F23" s="53"/>
      <c r="G23" s="136"/>
      <c r="H23" s="166"/>
      <c r="I23" s="180"/>
      <c r="J23" s="51"/>
      <c r="K23" s="51"/>
      <c r="L23" s="67"/>
      <c r="M23" s="144"/>
      <c r="N23" s="171"/>
      <c r="O23" s="59"/>
      <c r="P23" s="60"/>
      <c r="Q23" s="60"/>
      <c r="R23" s="16">
        <f>IF((P23+Q23=1),IF(P23=1,O23,O23*0.48),0)</f>
        <v>0</v>
      </c>
      <c r="S23" s="59"/>
      <c r="T23" s="60"/>
      <c r="U23" s="60"/>
      <c r="V23" s="60"/>
      <c r="W23" s="17">
        <f>IF(AND((T23+U23+V23=1),R23&gt;0,S23&gt;0),IF(T23=1,S23*R23,IF(U23=1,R23*S23/0.48,R23*S23/(0.48*166.386))),0)</f>
        <v>0</v>
      </c>
      <c r="X23" s="59"/>
      <c r="Y23" s="53"/>
      <c r="Z23" s="53"/>
      <c r="AA23" s="16">
        <f>IF((Y23+Z23=1),IF(Y23=1,X23,X23*0.48),0)</f>
        <v>0</v>
      </c>
      <c r="AB23" s="74"/>
      <c r="AC23" s="60"/>
      <c r="AD23" s="60"/>
      <c r="AE23" s="60"/>
      <c r="AF23" s="16">
        <f>IF(AND((AC23+AD23+AE23=1),AA23&gt;0,AB23&gt;0),IF(AC23=1,AB23*AA23,IF(AD23=1,AA23*AB23/0.48,AA23*AB23/(0.48*166.386))),0)</f>
        <v>0</v>
      </c>
      <c r="AG23" s="64"/>
      <c r="AH23" s="17">
        <f>-AG23*AA23</f>
        <v>0</v>
      </c>
      <c r="AI23" s="18">
        <f>+R23+AH23</f>
        <v>0</v>
      </c>
      <c r="AJ23" s="19">
        <f>+W23+AF23</f>
        <v>0</v>
      </c>
      <c r="AK23" s="81"/>
    </row>
    <row r="24" spans="1:37" s="13" customFormat="1" ht="24.75" customHeight="1">
      <c r="A24" s="83">
        <f t="shared" si="7"/>
        <v>12</v>
      </c>
      <c r="B24" s="52"/>
      <c r="C24" s="161"/>
      <c r="D24" s="71"/>
      <c r="E24" s="53"/>
      <c r="F24" s="53"/>
      <c r="G24" s="136"/>
      <c r="H24" s="166"/>
      <c r="I24" s="178"/>
      <c r="J24" s="68"/>
      <c r="K24" s="68"/>
      <c r="L24" s="68"/>
      <c r="M24" s="144"/>
      <c r="N24" s="171"/>
      <c r="O24" s="59"/>
      <c r="P24" s="60"/>
      <c r="Q24" s="60"/>
      <c r="R24" s="16">
        <f>IF((P24+Q24=1),IF(P24=1,O24,O24*0.48),0)</f>
        <v>0</v>
      </c>
      <c r="S24" s="59"/>
      <c r="T24" s="60"/>
      <c r="U24" s="60"/>
      <c r="V24" s="60"/>
      <c r="W24" s="17">
        <f>IF(AND((T24+U24+V24=1),R24&gt;0,S24&gt;0),IF(T24=1,S24*R24,IF(U24=1,R24*S24/0.48,R24*S24/(0.48*166.386))),0)</f>
        <v>0</v>
      </c>
      <c r="X24" s="59"/>
      <c r="Y24" s="53"/>
      <c r="Z24" s="53"/>
      <c r="AA24" s="16">
        <f>IF((Y24+Z24=1),IF(Y24=1,X24,X24*0.48),0)</f>
        <v>0</v>
      </c>
      <c r="AB24" s="74"/>
      <c r="AC24" s="60"/>
      <c r="AD24" s="60"/>
      <c r="AE24" s="60"/>
      <c r="AF24" s="16">
        <f>IF(AND((AC24+AD24+AE24=1),AA24&gt;0,AB24&gt;0),IF(AC24=1,AB24*AA24,IF(AD24=1,AA24*AB24/0.48,AA24*AB24/(0.48*166.386))),0)</f>
        <v>0</v>
      </c>
      <c r="AG24" s="64"/>
      <c r="AH24" s="17">
        <f>-AG24*AA24</f>
        <v>0</v>
      </c>
      <c r="AI24" s="18">
        <f>+R24+AH24</f>
        <v>0</v>
      </c>
      <c r="AJ24" s="19">
        <f>+W24+AF24</f>
        <v>0</v>
      </c>
      <c r="AK24" s="81"/>
    </row>
    <row r="25" spans="1:37" s="13" customFormat="1" ht="24.75" customHeight="1">
      <c r="A25" s="83">
        <f t="shared" si="7"/>
        <v>13</v>
      </c>
      <c r="B25" s="52"/>
      <c r="C25" s="161"/>
      <c r="D25" s="71"/>
      <c r="E25" s="53"/>
      <c r="F25" s="53"/>
      <c r="G25" s="136"/>
      <c r="H25" s="166"/>
      <c r="I25" s="178"/>
      <c r="J25" s="68"/>
      <c r="K25" s="68"/>
      <c r="L25" s="68"/>
      <c r="M25" s="144"/>
      <c r="N25" s="171"/>
      <c r="O25" s="59"/>
      <c r="P25" s="60"/>
      <c r="Q25" s="60"/>
      <c r="R25" s="16">
        <f t="shared" si="0"/>
        <v>0</v>
      </c>
      <c r="S25" s="59"/>
      <c r="T25" s="60"/>
      <c r="U25" s="60"/>
      <c r="V25" s="60"/>
      <c r="W25" s="17">
        <f t="shared" si="1"/>
        <v>0</v>
      </c>
      <c r="X25" s="59"/>
      <c r="Y25" s="53"/>
      <c r="Z25" s="53"/>
      <c r="AA25" s="16">
        <f t="shared" si="2"/>
        <v>0</v>
      </c>
      <c r="AB25" s="74"/>
      <c r="AC25" s="60"/>
      <c r="AD25" s="60"/>
      <c r="AE25" s="60"/>
      <c r="AF25" s="16">
        <f t="shared" si="3"/>
        <v>0</v>
      </c>
      <c r="AG25" s="64"/>
      <c r="AH25" s="17">
        <f t="shared" si="4"/>
        <v>0</v>
      </c>
      <c r="AI25" s="18">
        <f t="shared" si="5"/>
        <v>0</v>
      </c>
      <c r="AJ25" s="19">
        <f t="shared" si="6"/>
        <v>0</v>
      </c>
      <c r="AK25" s="81"/>
    </row>
    <row r="26" spans="1:37" s="13" customFormat="1" ht="24.75" customHeight="1">
      <c r="A26" s="83">
        <f t="shared" si="7"/>
        <v>14</v>
      </c>
      <c r="B26" s="52"/>
      <c r="C26" s="161"/>
      <c r="D26" s="71"/>
      <c r="E26" s="53"/>
      <c r="F26" s="53"/>
      <c r="G26" s="136"/>
      <c r="H26" s="166"/>
      <c r="I26" s="178"/>
      <c r="J26" s="68"/>
      <c r="K26" s="68"/>
      <c r="L26" s="68"/>
      <c r="M26" s="144"/>
      <c r="N26" s="171"/>
      <c r="O26" s="59"/>
      <c r="P26" s="60"/>
      <c r="Q26" s="60"/>
      <c r="R26" s="16">
        <f t="shared" si="0"/>
        <v>0</v>
      </c>
      <c r="S26" s="59"/>
      <c r="T26" s="60"/>
      <c r="U26" s="60"/>
      <c r="V26" s="60"/>
      <c r="W26" s="17">
        <f t="shared" si="1"/>
        <v>0</v>
      </c>
      <c r="X26" s="59"/>
      <c r="Y26" s="53"/>
      <c r="Z26" s="53"/>
      <c r="AA26" s="16">
        <f t="shared" si="2"/>
        <v>0</v>
      </c>
      <c r="AB26" s="74"/>
      <c r="AC26" s="60"/>
      <c r="AD26" s="60"/>
      <c r="AE26" s="60"/>
      <c r="AF26" s="16">
        <f t="shared" si="3"/>
        <v>0</v>
      </c>
      <c r="AG26" s="64"/>
      <c r="AH26" s="17">
        <f t="shared" si="4"/>
        <v>0</v>
      </c>
      <c r="AI26" s="18">
        <f t="shared" si="5"/>
        <v>0</v>
      </c>
      <c r="AJ26" s="19">
        <f t="shared" si="6"/>
        <v>0</v>
      </c>
      <c r="AK26" s="81"/>
    </row>
    <row r="27" spans="1:37" s="13" customFormat="1" ht="24.75" customHeight="1">
      <c r="A27" s="83">
        <f t="shared" si="7"/>
        <v>15</v>
      </c>
      <c r="B27" s="108"/>
      <c r="C27" s="162"/>
      <c r="D27" s="109"/>
      <c r="E27" s="110"/>
      <c r="F27" s="110"/>
      <c r="G27" s="137"/>
      <c r="H27" s="167"/>
      <c r="I27" s="179"/>
      <c r="J27" s="112"/>
      <c r="K27" s="112"/>
      <c r="L27" s="111"/>
      <c r="M27" s="145"/>
      <c r="N27" s="172"/>
      <c r="O27" s="113"/>
      <c r="P27" s="114"/>
      <c r="Q27" s="114"/>
      <c r="R27" s="115">
        <f>IF((P27+Q27=1),IF(P27=1,O27,O27*0.48),0)</f>
        <v>0</v>
      </c>
      <c r="S27" s="113"/>
      <c r="T27" s="114"/>
      <c r="U27" s="114"/>
      <c r="V27" s="114"/>
      <c r="W27" s="116">
        <f>IF(AND((T27+U27+V27=1),R27&gt;0,S27&gt;0),IF(T27=1,S27*R27,IF(U27=1,R27*S27/0.48,R27*S27/(0.48*166.386))),0)</f>
        <v>0</v>
      </c>
      <c r="X27" s="113"/>
      <c r="Y27" s="110"/>
      <c r="Z27" s="110"/>
      <c r="AA27" s="115">
        <f>IF((Y27+Z27=1),IF(Y27=1,X27,X27*0.48),0)</f>
        <v>0</v>
      </c>
      <c r="AB27" s="117"/>
      <c r="AC27" s="114"/>
      <c r="AD27" s="114"/>
      <c r="AE27" s="114"/>
      <c r="AF27" s="115">
        <f>IF(AND((AC27+AD27+AE27=1),AA27&gt;0,AB27&gt;0),IF(AC27=1,AB27*AA27,IF(AD27=1,AA27*AB27/0.48,AA27*AB27/(0.48*166.386))),0)</f>
        <v>0</v>
      </c>
      <c r="AG27" s="118"/>
      <c r="AH27" s="116">
        <f>-AG27*AA27</f>
        <v>0</v>
      </c>
      <c r="AI27" s="119">
        <f>+R27+AH27</f>
        <v>0</v>
      </c>
      <c r="AJ27" s="120">
        <f>+W27+AF27</f>
        <v>0</v>
      </c>
      <c r="AK27" s="121"/>
    </row>
    <row r="28" spans="1:37" s="13" customFormat="1" ht="24.75" customHeight="1">
      <c r="A28" s="83">
        <f t="shared" si="7"/>
        <v>16</v>
      </c>
      <c r="B28" s="52"/>
      <c r="C28" s="161"/>
      <c r="D28" s="71"/>
      <c r="E28" s="53"/>
      <c r="F28" s="53"/>
      <c r="G28" s="138"/>
      <c r="H28" s="166"/>
      <c r="I28" s="180"/>
      <c r="J28" s="51"/>
      <c r="K28" s="51"/>
      <c r="L28" s="67"/>
      <c r="M28" s="133"/>
      <c r="N28" s="171"/>
      <c r="O28" s="59"/>
      <c r="P28" s="60"/>
      <c r="Q28" s="60"/>
      <c r="R28" s="16">
        <f aca="true" t="shared" si="8" ref="R28:R36">IF((P28+Q28=1),IF(P28=1,O28,O28*0.48),0)</f>
        <v>0</v>
      </c>
      <c r="S28" s="59"/>
      <c r="T28" s="60"/>
      <c r="U28" s="60"/>
      <c r="V28" s="60"/>
      <c r="W28" s="17">
        <f aca="true" t="shared" si="9" ref="W28:W36">IF(AND((T28+U28+V28=1),R28&gt;0,S28&gt;0),IF(T28=1,S28*R28,IF(U28=1,R28*S28/0.48,R28*S28/(0.48*166.386))),0)</f>
        <v>0</v>
      </c>
      <c r="X28" s="59"/>
      <c r="Y28" s="53"/>
      <c r="Z28" s="53"/>
      <c r="AA28" s="16">
        <f aca="true" t="shared" si="10" ref="AA28:AA36">IF((Y28+Z28=1),IF(Y28=1,X28,X28*0.48),0)</f>
        <v>0</v>
      </c>
      <c r="AB28" s="74"/>
      <c r="AC28" s="60"/>
      <c r="AD28" s="60"/>
      <c r="AE28" s="60"/>
      <c r="AF28" s="16">
        <f aca="true" t="shared" si="11" ref="AF28:AF36">IF(AND((AC28+AD28+AE28=1),AA28&gt;0,AB28&gt;0),IF(AC28=1,AB28*AA28,IF(AD28=1,AA28*AB28/0.48,AA28*AB28/(0.48*166.386))),0)</f>
        <v>0</v>
      </c>
      <c r="AG28" s="64"/>
      <c r="AH28" s="17">
        <f aca="true" t="shared" si="12" ref="AH28:AH36">-AG28*AA28</f>
        <v>0</v>
      </c>
      <c r="AI28" s="18">
        <f aca="true" t="shared" si="13" ref="AI28:AI36">+R28+AH28</f>
        <v>0</v>
      </c>
      <c r="AJ28" s="19">
        <f aca="true" t="shared" si="14" ref="AJ28:AJ36">+W28+AF28</f>
        <v>0</v>
      </c>
      <c r="AK28" s="81"/>
    </row>
    <row r="29" spans="1:37" s="13" customFormat="1" ht="24.75" customHeight="1">
      <c r="A29" s="83">
        <f t="shared" si="7"/>
        <v>17</v>
      </c>
      <c r="B29" s="52"/>
      <c r="C29" s="161"/>
      <c r="D29" s="71"/>
      <c r="E29" s="53"/>
      <c r="F29" s="53"/>
      <c r="G29" s="138"/>
      <c r="H29" s="166"/>
      <c r="I29" s="178"/>
      <c r="J29" s="68"/>
      <c r="K29" s="68"/>
      <c r="L29" s="68"/>
      <c r="M29" s="133"/>
      <c r="N29" s="171"/>
      <c r="O29" s="59"/>
      <c r="P29" s="60"/>
      <c r="Q29" s="60"/>
      <c r="R29" s="16">
        <f t="shared" si="8"/>
        <v>0</v>
      </c>
      <c r="S29" s="59"/>
      <c r="T29" s="60"/>
      <c r="U29" s="60"/>
      <c r="V29" s="60"/>
      <c r="W29" s="17">
        <f t="shared" si="9"/>
        <v>0</v>
      </c>
      <c r="X29" s="59"/>
      <c r="Y29" s="53"/>
      <c r="Z29" s="53"/>
      <c r="AA29" s="16">
        <f t="shared" si="10"/>
        <v>0</v>
      </c>
      <c r="AB29" s="74"/>
      <c r="AC29" s="60"/>
      <c r="AD29" s="60"/>
      <c r="AE29" s="60"/>
      <c r="AF29" s="16">
        <f t="shared" si="11"/>
        <v>0</v>
      </c>
      <c r="AG29" s="64"/>
      <c r="AH29" s="17">
        <f t="shared" si="12"/>
        <v>0</v>
      </c>
      <c r="AI29" s="18">
        <f t="shared" si="13"/>
        <v>0</v>
      </c>
      <c r="AJ29" s="19">
        <f t="shared" si="14"/>
        <v>0</v>
      </c>
      <c r="AK29" s="81"/>
    </row>
    <row r="30" spans="1:37" s="13" customFormat="1" ht="24.75" customHeight="1">
      <c r="A30" s="83">
        <f t="shared" si="7"/>
        <v>18</v>
      </c>
      <c r="B30" s="52"/>
      <c r="C30" s="161"/>
      <c r="D30" s="71"/>
      <c r="E30" s="53"/>
      <c r="F30" s="53"/>
      <c r="G30" s="138"/>
      <c r="H30" s="166"/>
      <c r="I30" s="178"/>
      <c r="J30" s="68"/>
      <c r="K30" s="68"/>
      <c r="L30" s="68"/>
      <c r="M30" s="133"/>
      <c r="N30" s="171"/>
      <c r="O30" s="59"/>
      <c r="P30" s="60"/>
      <c r="Q30" s="60"/>
      <c r="R30" s="16">
        <f t="shared" si="8"/>
        <v>0</v>
      </c>
      <c r="S30" s="59"/>
      <c r="T30" s="60"/>
      <c r="U30" s="60"/>
      <c r="V30" s="60"/>
      <c r="W30" s="17">
        <f t="shared" si="9"/>
        <v>0</v>
      </c>
      <c r="X30" s="59"/>
      <c r="Y30" s="53"/>
      <c r="Z30" s="53"/>
      <c r="AA30" s="16">
        <f t="shared" si="10"/>
        <v>0</v>
      </c>
      <c r="AB30" s="74"/>
      <c r="AC30" s="60"/>
      <c r="AD30" s="60"/>
      <c r="AE30" s="60"/>
      <c r="AF30" s="16">
        <f t="shared" si="11"/>
        <v>0</v>
      </c>
      <c r="AG30" s="64"/>
      <c r="AH30" s="17">
        <f t="shared" si="12"/>
        <v>0</v>
      </c>
      <c r="AI30" s="18">
        <f t="shared" si="13"/>
        <v>0</v>
      </c>
      <c r="AJ30" s="19">
        <f t="shared" si="14"/>
        <v>0</v>
      </c>
      <c r="AK30" s="81"/>
    </row>
    <row r="31" spans="1:37" s="13" customFormat="1" ht="24.75" customHeight="1">
      <c r="A31" s="83">
        <f t="shared" si="7"/>
        <v>19</v>
      </c>
      <c r="B31" s="52"/>
      <c r="C31" s="161"/>
      <c r="D31" s="71"/>
      <c r="E31" s="53"/>
      <c r="F31" s="53"/>
      <c r="G31" s="138"/>
      <c r="H31" s="166"/>
      <c r="I31" s="178"/>
      <c r="J31" s="68"/>
      <c r="K31" s="68"/>
      <c r="L31" s="68"/>
      <c r="M31" s="133"/>
      <c r="N31" s="171"/>
      <c r="O31" s="59"/>
      <c r="P31" s="60"/>
      <c r="Q31" s="60"/>
      <c r="R31" s="16">
        <f t="shared" si="8"/>
        <v>0</v>
      </c>
      <c r="S31" s="59"/>
      <c r="T31" s="60"/>
      <c r="U31" s="60"/>
      <c r="V31" s="60"/>
      <c r="W31" s="17">
        <f t="shared" si="9"/>
        <v>0</v>
      </c>
      <c r="X31" s="59"/>
      <c r="Y31" s="53"/>
      <c r="Z31" s="53"/>
      <c r="AA31" s="16">
        <f t="shared" si="10"/>
        <v>0</v>
      </c>
      <c r="AB31" s="74"/>
      <c r="AC31" s="60"/>
      <c r="AD31" s="60"/>
      <c r="AE31" s="60"/>
      <c r="AF31" s="16">
        <f t="shared" si="11"/>
        <v>0</v>
      </c>
      <c r="AG31" s="64"/>
      <c r="AH31" s="17">
        <f t="shared" si="12"/>
        <v>0</v>
      </c>
      <c r="AI31" s="18">
        <f t="shared" si="13"/>
        <v>0</v>
      </c>
      <c r="AJ31" s="19">
        <f t="shared" si="14"/>
        <v>0</v>
      </c>
      <c r="AK31" s="81"/>
    </row>
    <row r="32" spans="1:37" s="13" customFormat="1" ht="24.75" customHeight="1">
      <c r="A32" s="83">
        <f t="shared" si="7"/>
        <v>20</v>
      </c>
      <c r="B32" s="108"/>
      <c r="C32" s="162"/>
      <c r="D32" s="109"/>
      <c r="E32" s="110"/>
      <c r="F32" s="110"/>
      <c r="G32" s="139"/>
      <c r="H32" s="167"/>
      <c r="I32" s="179"/>
      <c r="J32" s="112"/>
      <c r="K32" s="112"/>
      <c r="L32" s="111"/>
      <c r="M32" s="134"/>
      <c r="N32" s="172"/>
      <c r="O32" s="113"/>
      <c r="P32" s="114"/>
      <c r="Q32" s="114"/>
      <c r="R32" s="115">
        <f>IF((P32+Q32=1),IF(P32=1,O32,O32*0.48),0)</f>
        <v>0</v>
      </c>
      <c r="S32" s="113"/>
      <c r="T32" s="114"/>
      <c r="U32" s="114"/>
      <c r="V32" s="114"/>
      <c r="W32" s="116">
        <f>IF(AND((T32+U32+V32=1),R32&gt;0,S32&gt;0),IF(T32=1,S32*R32,IF(U32=1,R32*S32/0.48,R32*S32/(0.48*166.386))),0)</f>
        <v>0</v>
      </c>
      <c r="X32" s="113"/>
      <c r="Y32" s="110"/>
      <c r="Z32" s="110"/>
      <c r="AA32" s="115">
        <f>IF((Y32+Z32=1),IF(Y32=1,X32,X32*0.48),0)</f>
        <v>0</v>
      </c>
      <c r="AB32" s="117"/>
      <c r="AC32" s="114"/>
      <c r="AD32" s="114"/>
      <c r="AE32" s="114"/>
      <c r="AF32" s="115">
        <f>IF(AND((AC32+AD32+AE32=1),AA32&gt;0,AB32&gt;0),IF(AC32=1,AB32*AA32,IF(AD32=1,AA32*AB32/0.48,AA32*AB32/(0.48*166.386))),0)</f>
        <v>0</v>
      </c>
      <c r="AG32" s="118"/>
      <c r="AH32" s="116">
        <f>-AG32*AA32</f>
        <v>0</v>
      </c>
      <c r="AI32" s="119">
        <f>+R32+AH32</f>
        <v>0</v>
      </c>
      <c r="AJ32" s="120">
        <f>+W32+AF32</f>
        <v>0</v>
      </c>
      <c r="AK32" s="121"/>
    </row>
    <row r="33" spans="1:37" s="13" customFormat="1" ht="24.75" customHeight="1">
      <c r="A33" s="83">
        <f t="shared" si="7"/>
        <v>21</v>
      </c>
      <c r="B33" s="52"/>
      <c r="C33" s="161"/>
      <c r="D33" s="71"/>
      <c r="E33" s="53"/>
      <c r="F33" s="53"/>
      <c r="G33" s="138"/>
      <c r="H33" s="166"/>
      <c r="I33" s="180"/>
      <c r="J33" s="51"/>
      <c r="K33" s="51"/>
      <c r="L33" s="67"/>
      <c r="M33" s="133"/>
      <c r="N33" s="171"/>
      <c r="O33" s="59"/>
      <c r="P33" s="60"/>
      <c r="Q33" s="60"/>
      <c r="R33" s="16">
        <f>IF((P33+Q33=1),IF(P33=1,O33,O33*0.48),0)</f>
        <v>0</v>
      </c>
      <c r="S33" s="59"/>
      <c r="T33" s="60"/>
      <c r="U33" s="60"/>
      <c r="V33" s="60"/>
      <c r="W33" s="17">
        <f>IF(AND((T33+U33+V33=1),R33&gt;0,S33&gt;0),IF(T33=1,S33*R33,IF(U33=1,R33*S33/0.48,R33*S33/(0.48*166.386))),0)</f>
        <v>0</v>
      </c>
      <c r="X33" s="59"/>
      <c r="Y33" s="53"/>
      <c r="Z33" s="53"/>
      <c r="AA33" s="16">
        <f>IF((Y33+Z33=1),IF(Y33=1,X33,X33*0.48),0)</f>
        <v>0</v>
      </c>
      <c r="AB33" s="74"/>
      <c r="AC33" s="60"/>
      <c r="AD33" s="60"/>
      <c r="AE33" s="60"/>
      <c r="AF33" s="16">
        <f>IF(AND((AC33+AD33+AE33=1),AA33&gt;0,AB33&gt;0),IF(AC33=1,AB33*AA33,IF(AD33=1,AA33*AB33/0.48,AA33*AB33/(0.48*166.386))),0)</f>
        <v>0</v>
      </c>
      <c r="AG33" s="64"/>
      <c r="AH33" s="17">
        <f>-AG33*AA33</f>
        <v>0</v>
      </c>
      <c r="AI33" s="18">
        <f>+R33+AH33</f>
        <v>0</v>
      </c>
      <c r="AJ33" s="19">
        <f>+W33+AF33</f>
        <v>0</v>
      </c>
      <c r="AK33" s="81"/>
    </row>
    <row r="34" spans="1:37" s="13" customFormat="1" ht="24.75" customHeight="1">
      <c r="A34" s="83">
        <f t="shared" si="7"/>
        <v>22</v>
      </c>
      <c r="B34" s="52"/>
      <c r="C34" s="161"/>
      <c r="D34" s="71"/>
      <c r="E34" s="53"/>
      <c r="F34" s="53"/>
      <c r="G34" s="138"/>
      <c r="H34" s="166"/>
      <c r="I34" s="178"/>
      <c r="J34" s="68"/>
      <c r="K34" s="68"/>
      <c r="L34" s="68"/>
      <c r="M34" s="133"/>
      <c r="N34" s="171"/>
      <c r="O34" s="59"/>
      <c r="P34" s="60"/>
      <c r="Q34" s="60"/>
      <c r="R34" s="16">
        <f t="shared" si="8"/>
        <v>0</v>
      </c>
      <c r="S34" s="59"/>
      <c r="T34" s="60"/>
      <c r="U34" s="60"/>
      <c r="V34" s="60"/>
      <c r="W34" s="17">
        <f t="shared" si="9"/>
        <v>0</v>
      </c>
      <c r="X34" s="59"/>
      <c r="Y34" s="53"/>
      <c r="Z34" s="53"/>
      <c r="AA34" s="16">
        <f t="shared" si="10"/>
        <v>0</v>
      </c>
      <c r="AB34" s="74"/>
      <c r="AC34" s="60"/>
      <c r="AD34" s="60"/>
      <c r="AE34" s="60"/>
      <c r="AF34" s="16">
        <f t="shared" si="11"/>
        <v>0</v>
      </c>
      <c r="AG34" s="64"/>
      <c r="AH34" s="17">
        <f t="shared" si="12"/>
        <v>0</v>
      </c>
      <c r="AI34" s="18">
        <f t="shared" si="13"/>
        <v>0</v>
      </c>
      <c r="AJ34" s="19">
        <f t="shared" si="14"/>
        <v>0</v>
      </c>
      <c r="AK34" s="81"/>
    </row>
    <row r="35" spans="1:37" s="13" customFormat="1" ht="24.75" customHeight="1">
      <c r="A35" s="83">
        <f t="shared" si="7"/>
        <v>23</v>
      </c>
      <c r="B35" s="52"/>
      <c r="C35" s="161"/>
      <c r="D35" s="71"/>
      <c r="E35" s="53"/>
      <c r="F35" s="53"/>
      <c r="G35" s="138"/>
      <c r="H35" s="166"/>
      <c r="I35" s="178"/>
      <c r="J35" s="68"/>
      <c r="K35" s="68"/>
      <c r="L35" s="68"/>
      <c r="M35" s="133"/>
      <c r="N35" s="171"/>
      <c r="O35" s="59"/>
      <c r="P35" s="60"/>
      <c r="Q35" s="60"/>
      <c r="R35" s="16">
        <f t="shared" si="8"/>
        <v>0</v>
      </c>
      <c r="S35" s="59"/>
      <c r="T35" s="60"/>
      <c r="U35" s="60"/>
      <c r="V35" s="60"/>
      <c r="W35" s="17">
        <f t="shared" si="9"/>
        <v>0</v>
      </c>
      <c r="X35" s="59"/>
      <c r="Y35" s="53"/>
      <c r="Z35" s="53"/>
      <c r="AA35" s="16">
        <f t="shared" si="10"/>
        <v>0</v>
      </c>
      <c r="AB35" s="74"/>
      <c r="AC35" s="60"/>
      <c r="AD35" s="60"/>
      <c r="AE35" s="60"/>
      <c r="AF35" s="16">
        <f t="shared" si="11"/>
        <v>0</v>
      </c>
      <c r="AG35" s="64"/>
      <c r="AH35" s="17">
        <f t="shared" si="12"/>
        <v>0</v>
      </c>
      <c r="AI35" s="18">
        <f t="shared" si="13"/>
        <v>0</v>
      </c>
      <c r="AJ35" s="19">
        <f t="shared" si="14"/>
        <v>0</v>
      </c>
      <c r="AK35" s="81"/>
    </row>
    <row r="36" spans="1:37" s="13" customFormat="1" ht="24.75" customHeight="1">
      <c r="A36" s="83">
        <f t="shared" si="7"/>
        <v>24</v>
      </c>
      <c r="B36" s="52"/>
      <c r="C36" s="161"/>
      <c r="D36" s="71"/>
      <c r="E36" s="53"/>
      <c r="F36" s="53"/>
      <c r="G36" s="138"/>
      <c r="H36" s="166"/>
      <c r="I36" s="178"/>
      <c r="J36" s="68"/>
      <c r="K36" s="68"/>
      <c r="L36" s="68"/>
      <c r="M36" s="133"/>
      <c r="N36" s="171"/>
      <c r="O36" s="59"/>
      <c r="P36" s="60"/>
      <c r="Q36" s="60"/>
      <c r="R36" s="16">
        <f t="shared" si="8"/>
        <v>0</v>
      </c>
      <c r="S36" s="59"/>
      <c r="T36" s="60"/>
      <c r="U36" s="60"/>
      <c r="V36" s="60"/>
      <c r="W36" s="17">
        <f t="shared" si="9"/>
        <v>0</v>
      </c>
      <c r="X36" s="59"/>
      <c r="Y36" s="53"/>
      <c r="Z36" s="53"/>
      <c r="AA36" s="16">
        <f t="shared" si="10"/>
        <v>0</v>
      </c>
      <c r="AB36" s="74"/>
      <c r="AC36" s="60"/>
      <c r="AD36" s="60"/>
      <c r="AE36" s="60"/>
      <c r="AF36" s="16">
        <f t="shared" si="11"/>
        <v>0</v>
      </c>
      <c r="AG36" s="64"/>
      <c r="AH36" s="17">
        <f t="shared" si="12"/>
        <v>0</v>
      </c>
      <c r="AI36" s="18">
        <f t="shared" si="13"/>
        <v>0</v>
      </c>
      <c r="AJ36" s="19">
        <f t="shared" si="14"/>
        <v>0</v>
      </c>
      <c r="AK36" s="81"/>
    </row>
    <row r="37" spans="1:37" s="13" customFormat="1" ht="24.75" customHeight="1" thickBot="1">
      <c r="A37" s="83">
        <f t="shared" si="7"/>
        <v>25</v>
      </c>
      <c r="B37" s="54"/>
      <c r="C37" s="164"/>
      <c r="D37" s="72"/>
      <c r="E37" s="55"/>
      <c r="F37" s="55"/>
      <c r="G37" s="140"/>
      <c r="H37" s="169"/>
      <c r="I37" s="181"/>
      <c r="J37" s="56"/>
      <c r="K37" s="56"/>
      <c r="L37" s="69"/>
      <c r="M37" s="135"/>
      <c r="N37" s="174"/>
      <c r="O37" s="61"/>
      <c r="P37" s="62"/>
      <c r="Q37" s="62"/>
      <c r="R37" s="20">
        <f>IF((P37+Q37=1),IF(P37=1,O37,O37*0.48),0)</f>
        <v>0</v>
      </c>
      <c r="S37" s="61"/>
      <c r="T37" s="62"/>
      <c r="U37" s="62"/>
      <c r="V37" s="62"/>
      <c r="W37" s="21">
        <f>IF(AND((T37+U37+V37=1),R37&gt;0,S37&gt;0),IF(T37=1,S37*R37,IF(U37=1,R37*S37/0.48,R37*S37/(0.48*166.386))),0)</f>
        <v>0</v>
      </c>
      <c r="X37" s="61"/>
      <c r="Y37" s="55"/>
      <c r="Z37" s="55"/>
      <c r="AA37" s="20">
        <f>IF((Y37+Z37=1),IF(Y37=1,X37,X37*0.48),0)</f>
        <v>0</v>
      </c>
      <c r="AB37" s="75"/>
      <c r="AC37" s="62"/>
      <c r="AD37" s="62"/>
      <c r="AE37" s="62"/>
      <c r="AF37" s="20">
        <f>IF(AND((AC37+AD37+AE37=1),AA37&gt;0,AB37&gt;0),IF(AC37=1,AB37*AA37,IF(AD37=1,AA37*AB37/0.48,AA37*AB37/(0.48*166.386))),0)</f>
        <v>0</v>
      </c>
      <c r="AG37" s="65"/>
      <c r="AH37" s="21">
        <f>-AG37*AA37</f>
        <v>0</v>
      </c>
      <c r="AI37" s="22">
        <f>+R37+AH37</f>
        <v>0</v>
      </c>
      <c r="AJ37" s="23">
        <f>+W37+AF37</f>
        <v>0</v>
      </c>
      <c r="AK37" s="82"/>
    </row>
    <row r="38" spans="2:37" ht="24.75" customHeight="1" thickBot="1">
      <c r="B38" s="263" t="s">
        <v>67</v>
      </c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4"/>
      <c r="O38" s="24"/>
      <c r="P38" s="25"/>
      <c r="Q38" s="25"/>
      <c r="R38" s="46">
        <f>+SUM(R13:R37)</f>
        <v>0</v>
      </c>
      <c r="W38" s="47">
        <f>+SUM(W13:W37)</f>
        <v>0</v>
      </c>
      <c r="X38" s="24"/>
      <c r="Y38" s="25"/>
      <c r="Z38" s="25"/>
      <c r="AA38" s="46">
        <f>+SUM(AA13:AA37)</f>
        <v>0</v>
      </c>
      <c r="AF38" s="46">
        <f>+SUM(AF13:AF37)</f>
        <v>0</v>
      </c>
      <c r="AG38" s="25"/>
      <c r="AH38" s="48">
        <f>+SUM(AH13:AH37)</f>
        <v>0</v>
      </c>
      <c r="AI38" s="131">
        <f>+SUM(AI13:AI37)</f>
        <v>0</v>
      </c>
      <c r="AJ38" s="132">
        <f>+SUM(AJ13:AJ37)</f>
        <v>0</v>
      </c>
      <c r="AK38" s="26"/>
    </row>
    <row r="39" spans="2:37" ht="24.75" customHeight="1" thickBot="1">
      <c r="B39" s="27"/>
      <c r="C39" s="27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77" t="s">
        <v>68</v>
      </c>
      <c r="O39" s="26"/>
      <c r="P39" s="26"/>
      <c r="Q39" s="26"/>
      <c r="R39" s="26"/>
      <c r="S39" s="269" t="e">
        <f>+W38/R38</f>
        <v>#DIV/0!</v>
      </c>
      <c r="T39" s="270"/>
      <c r="U39" s="79" t="s">
        <v>66</v>
      </c>
      <c r="V39" s="79"/>
      <c r="W39" s="26"/>
      <c r="X39" s="26"/>
      <c r="Y39" s="26"/>
      <c r="Z39" s="26"/>
      <c r="AA39" s="26"/>
      <c r="AB39" s="269" t="e">
        <f>+AF38/AA38</f>
        <v>#DIV/0!</v>
      </c>
      <c r="AC39" s="270"/>
      <c r="AD39" s="79" t="s">
        <v>66</v>
      </c>
      <c r="AE39" s="78"/>
      <c r="AF39" s="26"/>
      <c r="AG39" s="26"/>
      <c r="AH39" s="26"/>
      <c r="AI39" s="130" t="e">
        <f>+AJ38/AI38</f>
        <v>#DIV/0!</v>
      </c>
      <c r="AJ39" s="79" t="s">
        <v>66</v>
      </c>
      <c r="AK39" s="26"/>
    </row>
    <row r="40" spans="2:13" ht="24.75" customHeight="1">
      <c r="B40" s="28"/>
      <c r="C40" s="28"/>
      <c r="D40" s="29"/>
      <c r="E40" s="29"/>
      <c r="F40" s="29"/>
      <c r="G40" s="29"/>
      <c r="I40" s="29"/>
      <c r="J40" s="29"/>
      <c r="K40" s="29"/>
      <c r="L40" s="29"/>
      <c r="M40" s="29"/>
    </row>
    <row r="41" spans="2:3" ht="15">
      <c r="B41" s="28" t="s">
        <v>39</v>
      </c>
      <c r="C41" s="30"/>
    </row>
    <row r="42" spans="2:3" ht="15.75" thickBot="1">
      <c r="B42" s="28"/>
      <c r="C42" s="30"/>
    </row>
    <row r="43" spans="2:36" ht="21" customHeight="1">
      <c r="B43" s="271" t="s">
        <v>7</v>
      </c>
      <c r="C43" s="272"/>
      <c r="D43" s="31"/>
      <c r="E43" s="31"/>
      <c r="F43" s="31"/>
      <c r="G43" s="32"/>
      <c r="H43" s="150">
        <v>1</v>
      </c>
      <c r="I43" s="265" t="s">
        <v>40</v>
      </c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6"/>
    </row>
    <row r="44" spans="2:36" ht="21" customHeight="1">
      <c r="B44" s="261"/>
      <c r="C44" s="262"/>
      <c r="D44" s="38"/>
      <c r="E44" s="38"/>
      <c r="F44" s="38"/>
      <c r="G44" s="33"/>
      <c r="H44" s="147">
        <v>2</v>
      </c>
      <c r="I44" s="267" t="s">
        <v>41</v>
      </c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8"/>
    </row>
    <row r="45" spans="2:36" ht="21" customHeight="1">
      <c r="B45" s="257" t="s">
        <v>8</v>
      </c>
      <c r="C45" s="258"/>
      <c r="D45" s="34"/>
      <c r="E45" s="34"/>
      <c r="F45" s="34"/>
      <c r="G45" s="35"/>
      <c r="H45" s="147" t="s">
        <v>42</v>
      </c>
      <c r="I45" s="267" t="s">
        <v>43</v>
      </c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8"/>
    </row>
    <row r="46" spans="2:36" ht="21" customHeight="1">
      <c r="B46" s="259"/>
      <c r="C46" s="260"/>
      <c r="D46" s="38"/>
      <c r="E46" s="38"/>
      <c r="F46" s="38"/>
      <c r="G46" s="33"/>
      <c r="H46" s="147">
        <v>7</v>
      </c>
      <c r="I46" s="267" t="s">
        <v>44</v>
      </c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8"/>
    </row>
    <row r="47" spans="2:36" ht="21" customHeight="1">
      <c r="B47" s="261" t="s">
        <v>9</v>
      </c>
      <c r="C47" s="262"/>
      <c r="D47" s="34"/>
      <c r="E47" s="34"/>
      <c r="F47" s="34"/>
      <c r="G47" s="35"/>
      <c r="H47" s="147" t="s">
        <v>78</v>
      </c>
      <c r="I47" s="267" t="s">
        <v>45</v>
      </c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8"/>
    </row>
    <row r="48" spans="2:36" ht="21" customHeight="1" thickBot="1">
      <c r="B48" s="261"/>
      <c r="C48" s="262"/>
      <c r="D48" s="2"/>
      <c r="E48" s="2"/>
      <c r="F48" s="2"/>
      <c r="G48" s="39"/>
      <c r="H48" s="149">
        <v>12</v>
      </c>
      <c r="I48" s="273" t="s">
        <v>79</v>
      </c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4"/>
    </row>
    <row r="49" spans="2:36" ht="21" customHeight="1">
      <c r="B49" s="279" t="s">
        <v>4</v>
      </c>
      <c r="C49" s="285" t="s">
        <v>10</v>
      </c>
      <c r="D49" s="44"/>
      <c r="E49" s="44"/>
      <c r="F49" s="44"/>
      <c r="G49" s="31"/>
      <c r="H49" s="150">
        <v>13</v>
      </c>
      <c r="I49" s="265" t="s">
        <v>46</v>
      </c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6"/>
    </row>
    <row r="50" spans="2:36" ht="39.75" customHeight="1">
      <c r="B50" s="280"/>
      <c r="C50" s="286"/>
      <c r="D50" s="2"/>
      <c r="E50" s="2"/>
      <c r="F50" s="2"/>
      <c r="G50" s="2"/>
      <c r="H50" s="147">
        <v>14.15</v>
      </c>
      <c r="I50" s="267" t="s">
        <v>47</v>
      </c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8"/>
    </row>
    <row r="51" spans="2:36" ht="21" customHeight="1">
      <c r="B51" s="280"/>
      <c r="C51" s="287"/>
      <c r="D51" s="38"/>
      <c r="E51" s="38"/>
      <c r="F51" s="38"/>
      <c r="G51" s="38"/>
      <c r="H51" s="148">
        <v>16</v>
      </c>
      <c r="I51" s="267" t="s">
        <v>48</v>
      </c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8"/>
    </row>
    <row r="52" spans="2:36" ht="21" customHeight="1">
      <c r="B52" s="280"/>
      <c r="C52" s="288" t="s">
        <v>11</v>
      </c>
      <c r="D52" s="36"/>
      <c r="E52" s="36"/>
      <c r="F52" s="36"/>
      <c r="G52" s="34"/>
      <c r="H52" s="147">
        <v>17</v>
      </c>
      <c r="I52" s="267" t="s">
        <v>49</v>
      </c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8"/>
    </row>
    <row r="53" spans="2:36" ht="38.25" customHeight="1">
      <c r="B53" s="280"/>
      <c r="C53" s="287"/>
      <c r="D53" s="38"/>
      <c r="E53" s="38"/>
      <c r="F53" s="38"/>
      <c r="G53" s="38"/>
      <c r="H53" s="147" t="s">
        <v>50</v>
      </c>
      <c r="I53" s="267" t="s">
        <v>51</v>
      </c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8"/>
    </row>
    <row r="54" spans="2:36" ht="21" customHeight="1" thickBot="1">
      <c r="B54" s="281"/>
      <c r="C54" s="151" t="s">
        <v>12</v>
      </c>
      <c r="D54" s="152"/>
      <c r="E54" s="152"/>
      <c r="F54" s="152"/>
      <c r="G54" s="153"/>
      <c r="H54" s="154">
        <v>21</v>
      </c>
      <c r="I54" s="275" t="s">
        <v>52</v>
      </c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6"/>
    </row>
    <row r="55" spans="2:36" ht="21" customHeight="1">
      <c r="B55" s="282" t="s">
        <v>5</v>
      </c>
      <c r="C55" s="285" t="s">
        <v>13</v>
      </c>
      <c r="D55" s="155"/>
      <c r="E55" s="155"/>
      <c r="F55" s="155"/>
      <c r="G55" s="32"/>
      <c r="H55" s="150">
        <v>22</v>
      </c>
      <c r="I55" s="265" t="s">
        <v>53</v>
      </c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6"/>
    </row>
    <row r="56" spans="2:36" ht="28.5" customHeight="1">
      <c r="B56" s="283"/>
      <c r="C56" s="286"/>
      <c r="D56" s="10"/>
      <c r="E56" s="10"/>
      <c r="F56" s="10"/>
      <c r="G56" s="39"/>
      <c r="H56" s="147">
        <v>23.24</v>
      </c>
      <c r="I56" s="267" t="s">
        <v>54</v>
      </c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8"/>
    </row>
    <row r="57" spans="2:36" ht="21" customHeight="1">
      <c r="B57" s="283"/>
      <c r="C57" s="287"/>
      <c r="D57" s="127"/>
      <c r="E57" s="127"/>
      <c r="F57" s="127"/>
      <c r="G57" s="33"/>
      <c r="H57" s="148">
        <v>25</v>
      </c>
      <c r="I57" s="267" t="s">
        <v>55</v>
      </c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8"/>
    </row>
    <row r="58" spans="2:36" ht="21" customHeight="1">
      <c r="B58" s="283"/>
      <c r="C58" s="288" t="s">
        <v>14</v>
      </c>
      <c r="D58" s="37"/>
      <c r="E58" s="37"/>
      <c r="F58" s="37"/>
      <c r="G58" s="2"/>
      <c r="H58" s="147">
        <v>26</v>
      </c>
      <c r="I58" s="267" t="s">
        <v>56</v>
      </c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8"/>
    </row>
    <row r="59" spans="2:36" ht="29.25" customHeight="1">
      <c r="B59" s="283"/>
      <c r="C59" s="286"/>
      <c r="D59" s="2"/>
      <c r="E59" s="2"/>
      <c r="F59" s="2"/>
      <c r="G59" s="2"/>
      <c r="H59" s="147" t="s">
        <v>57</v>
      </c>
      <c r="I59" s="267" t="s">
        <v>58</v>
      </c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268"/>
    </row>
    <row r="60" spans="2:36" ht="21" customHeight="1">
      <c r="B60" s="283"/>
      <c r="C60" s="287"/>
      <c r="D60" s="38"/>
      <c r="E60" s="38"/>
      <c r="F60" s="38"/>
      <c r="G60" s="38"/>
      <c r="H60" s="148">
        <v>30</v>
      </c>
      <c r="I60" s="267" t="s">
        <v>59</v>
      </c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8"/>
    </row>
    <row r="61" spans="2:36" ht="21" customHeight="1">
      <c r="B61" s="283"/>
      <c r="C61" s="289" t="s">
        <v>15</v>
      </c>
      <c r="D61" s="36"/>
      <c r="E61" s="36"/>
      <c r="F61" s="36"/>
      <c r="G61" s="34"/>
      <c r="H61" s="147">
        <v>31</v>
      </c>
      <c r="I61" s="267" t="s">
        <v>60</v>
      </c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8"/>
    </row>
    <row r="62" spans="2:36" ht="21" customHeight="1" thickBot="1">
      <c r="B62" s="284"/>
      <c r="C62" s="290"/>
      <c r="D62" s="156"/>
      <c r="E62" s="156"/>
      <c r="F62" s="156"/>
      <c r="G62" s="156"/>
      <c r="H62" s="154">
        <v>32</v>
      </c>
      <c r="I62" s="275" t="s">
        <v>61</v>
      </c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6"/>
    </row>
    <row r="63" spans="2:36" ht="21" customHeight="1">
      <c r="B63" s="271" t="s">
        <v>6</v>
      </c>
      <c r="C63" s="272"/>
      <c r="D63" s="31"/>
      <c r="E63" s="31"/>
      <c r="F63" s="31"/>
      <c r="G63" s="32"/>
      <c r="H63" s="158">
        <v>33</v>
      </c>
      <c r="I63" s="265" t="s">
        <v>64</v>
      </c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  <c r="AJ63" s="266"/>
    </row>
    <row r="64" spans="2:36" ht="21" customHeight="1" thickBot="1">
      <c r="B64" s="277"/>
      <c r="C64" s="278"/>
      <c r="D64" s="156"/>
      <c r="E64" s="156"/>
      <c r="F64" s="156"/>
      <c r="G64" s="159"/>
      <c r="H64" s="154">
        <v>34</v>
      </c>
      <c r="I64" s="275" t="s">
        <v>62</v>
      </c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6"/>
    </row>
    <row r="65" spans="2:36" ht="21" customHeight="1" thickBot="1">
      <c r="B65" s="126" t="s">
        <v>18</v>
      </c>
      <c r="C65" s="156"/>
      <c r="D65" s="156"/>
      <c r="E65" s="156"/>
      <c r="F65" s="156"/>
      <c r="G65" s="156"/>
      <c r="H65" s="182">
        <v>35</v>
      </c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7"/>
    </row>
    <row r="66" ht="15">
      <c r="B66" s="1" t="s">
        <v>63</v>
      </c>
    </row>
  </sheetData>
  <sheetProtection password="DEE7" sheet="1" objects="1" scenarios="1"/>
  <mergeCells count="95">
    <mergeCell ref="I61:AJ61"/>
    <mergeCell ref="I62:AJ62"/>
    <mergeCell ref="B63:C64"/>
    <mergeCell ref="I63:AJ63"/>
    <mergeCell ref="I64:AJ64"/>
    <mergeCell ref="B55:B62"/>
    <mergeCell ref="C55:C57"/>
    <mergeCell ref="I55:AJ55"/>
    <mergeCell ref="I56:AJ56"/>
    <mergeCell ref="I57:AJ57"/>
    <mergeCell ref="C58:C60"/>
    <mergeCell ref="I58:AJ58"/>
    <mergeCell ref="I59:AJ59"/>
    <mergeCell ref="I60:AJ60"/>
    <mergeCell ref="C61:C62"/>
    <mergeCell ref="B49:B54"/>
    <mergeCell ref="C49:C51"/>
    <mergeCell ref="I49:AJ49"/>
    <mergeCell ref="I50:AJ50"/>
    <mergeCell ref="I51:AJ51"/>
    <mergeCell ref="C52:C53"/>
    <mergeCell ref="I52:AJ52"/>
    <mergeCell ref="I53:AJ53"/>
    <mergeCell ref="I54:AJ54"/>
    <mergeCell ref="B45:C46"/>
    <mergeCell ref="I45:AJ45"/>
    <mergeCell ref="I46:AJ46"/>
    <mergeCell ref="B47:C48"/>
    <mergeCell ref="I47:AJ47"/>
    <mergeCell ref="I48:AJ48"/>
    <mergeCell ref="B38:N38"/>
    <mergeCell ref="S39:T39"/>
    <mergeCell ref="AB39:AC39"/>
    <mergeCell ref="B43:C44"/>
    <mergeCell ref="I43:AJ43"/>
    <mergeCell ref="I44:AJ44"/>
    <mergeCell ref="V10:V11"/>
    <mergeCell ref="Y10:Y11"/>
    <mergeCell ref="Z10:Z11"/>
    <mergeCell ref="AC10:AC11"/>
    <mergeCell ref="AD10:AD11"/>
    <mergeCell ref="AE10:AE11"/>
    <mergeCell ref="AF9:AF11"/>
    <mergeCell ref="AG9:AG11"/>
    <mergeCell ref="AH9:AH11"/>
    <mergeCell ref="D10:D11"/>
    <mergeCell ref="E10:E11"/>
    <mergeCell ref="F10:F11"/>
    <mergeCell ref="I10:I11"/>
    <mergeCell ref="J10:J11"/>
    <mergeCell ref="K10:K11"/>
    <mergeCell ref="L10:L11"/>
    <mergeCell ref="W9:W11"/>
    <mergeCell ref="X9:X11"/>
    <mergeCell ref="Y9:Z9"/>
    <mergeCell ref="AA9:AA11"/>
    <mergeCell ref="AB9:AB11"/>
    <mergeCell ref="AC9:AE9"/>
    <mergeCell ref="N9:N11"/>
    <mergeCell ref="O9:O11"/>
    <mergeCell ref="P9:Q9"/>
    <mergeCell ref="R9:R11"/>
    <mergeCell ref="S9:S11"/>
    <mergeCell ref="T9:V9"/>
    <mergeCell ref="P10:P11"/>
    <mergeCell ref="Q10:Q11"/>
    <mergeCell ref="T10:T11"/>
    <mergeCell ref="U10:U11"/>
    <mergeCell ref="AI8:AI10"/>
    <mergeCell ref="AJ8:AJ10"/>
    <mergeCell ref="AK8:AK11"/>
    <mergeCell ref="B9:B11"/>
    <mergeCell ref="C9:C11"/>
    <mergeCell ref="D9:F9"/>
    <mergeCell ref="G9:G11"/>
    <mergeCell ref="H9:H11"/>
    <mergeCell ref="I9:L9"/>
    <mergeCell ref="M9:M11"/>
    <mergeCell ref="X7:AH7"/>
    <mergeCell ref="AI7:AJ7"/>
    <mergeCell ref="B8:C8"/>
    <mergeCell ref="D8:H8"/>
    <mergeCell ref="I8:N8"/>
    <mergeCell ref="O8:R8"/>
    <mergeCell ref="S8:V8"/>
    <mergeCell ref="X8:AA8"/>
    <mergeCell ref="AB8:AF8"/>
    <mergeCell ref="AG8:AH8"/>
    <mergeCell ref="R2:U3"/>
    <mergeCell ref="D3:F3"/>
    <mergeCell ref="H3:N3"/>
    <mergeCell ref="D5:F5"/>
    <mergeCell ref="J5:K5"/>
    <mergeCell ref="D7:F7"/>
    <mergeCell ref="O7:W7"/>
  </mergeCells>
  <conditionalFormatting sqref="D13:F37">
    <cfRule type="expression" priority="1" dxfId="0" stopIfTrue="1">
      <formula>OR(($D13+$E13+$F13&gt;1),($D13+$E13+$F13&lt;0))</formula>
    </cfRule>
  </conditionalFormatting>
  <conditionalFormatting sqref="P13:Q37">
    <cfRule type="expression" priority="2" dxfId="0" stopIfTrue="1">
      <formula>OR(($P13+$Q13&gt;1),($P13+$Q13&lt;0),AND($P13+$Q13&lt;&gt;1,$O13&gt;0))</formula>
    </cfRule>
  </conditionalFormatting>
  <conditionalFormatting sqref="T13:V37">
    <cfRule type="expression" priority="3" dxfId="0" stopIfTrue="1">
      <formula>OR(($T13+$U13+$V13&gt;1),($T13+$U13+$V13&lt;0),AND($T13+$U13+$V13&lt;&gt;1,$S13&gt;0))</formula>
    </cfRule>
  </conditionalFormatting>
  <conditionalFormatting sqref="Y13:Z37">
    <cfRule type="expression" priority="4" dxfId="0" stopIfTrue="1">
      <formula>OR(($Y13+$Z13&gt;1),($Y13+$Z13&lt;0),AND($Y13+$Z13&lt;&gt;1,$X13&gt;0))</formula>
    </cfRule>
  </conditionalFormatting>
  <conditionalFormatting sqref="AC13:AE37">
    <cfRule type="expression" priority="5" dxfId="0" stopIfTrue="1">
      <formula>OR(($AC13+$AD13+$AE13&gt;1),($AC13+$AD13+$AE13&lt;0),AND($AC13+$AD13+$AE13&lt;&gt;1,$AB13&gt;0))</formula>
    </cfRule>
  </conditionalFormatting>
  <conditionalFormatting sqref="I13:L37">
    <cfRule type="expression" priority="6" dxfId="0" stopIfTrue="1">
      <formula>OR(($I13+$J13+$K13+$L13&gt;1),($I13+$J13+$K13+$L13&lt;0))</formula>
    </cfRule>
  </conditionalFormatting>
  <printOptions horizontalCentered="1"/>
  <pageMargins left="0.3937007874015748" right="0.35433070866141736" top="0.4724409448818898" bottom="0.3937007874015748" header="0" footer="0.1968503937007874"/>
  <pageSetup fitToHeight="2" horizontalDpi="1200" verticalDpi="1200" orientation="landscape" paperSize="9" scale="46" r:id="rId2"/>
  <headerFooter alignWithMargins="0">
    <oddFooter>&amp;CPágina &amp;P de &amp;N</oddFooter>
  </headerFooter>
  <rowBreaks count="1" manualBreakCount="1">
    <brk id="40" max="3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AL66"/>
  <sheetViews>
    <sheetView zoomScaleSheetLayoutView="10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C15" sqref="C15"/>
    </sheetView>
  </sheetViews>
  <sheetFormatPr defaultColWidth="11.421875" defaultRowHeight="12.75"/>
  <cols>
    <col min="1" max="1" width="3.28125" style="1" customWidth="1"/>
    <col min="2" max="2" width="12.00390625" style="1" customWidth="1"/>
    <col min="3" max="3" width="21.7109375" style="1" customWidth="1"/>
    <col min="4" max="6" width="2.7109375" style="1" customWidth="1"/>
    <col min="7" max="7" width="9.7109375" style="1" hidden="1" customWidth="1"/>
    <col min="8" max="8" width="21.7109375" style="1" customWidth="1"/>
    <col min="9" max="12" width="2.7109375" style="1" customWidth="1"/>
    <col min="13" max="13" width="9.7109375" style="1" hidden="1" customWidth="1"/>
    <col min="14" max="14" width="21.7109375" style="1" customWidth="1"/>
    <col min="15" max="15" width="10.7109375" style="1" customWidth="1"/>
    <col min="16" max="17" width="2.7109375" style="1" customWidth="1"/>
    <col min="18" max="18" width="11.7109375" style="1" customWidth="1"/>
    <col min="19" max="19" width="6.7109375" style="1" customWidth="1"/>
    <col min="20" max="22" width="2.7109375" style="1" customWidth="1"/>
    <col min="23" max="23" width="11.7109375" style="1" customWidth="1"/>
    <col min="24" max="24" width="10.7109375" style="1" customWidth="1"/>
    <col min="25" max="25" width="2.7109375" style="1" customWidth="1"/>
    <col min="26" max="26" width="2.57421875" style="1" customWidth="1"/>
    <col min="27" max="27" width="11.7109375" style="1" customWidth="1"/>
    <col min="28" max="28" width="7.421875" style="1" customWidth="1"/>
    <col min="29" max="31" width="2.7109375" style="1" customWidth="1"/>
    <col min="32" max="32" width="10.7109375" style="1" customWidth="1"/>
    <col min="33" max="33" width="7.140625" style="1" customWidth="1"/>
    <col min="34" max="34" width="11.7109375" style="1" customWidth="1"/>
    <col min="35" max="36" width="14.7109375" style="1" customWidth="1"/>
    <col min="37" max="37" width="50.7109375" style="1" customWidth="1"/>
    <col min="38" max="16384" width="11.421875" style="1" customWidth="1"/>
  </cols>
  <sheetData>
    <row r="1" spans="2:35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2:35" ht="18">
      <c r="B2" s="2"/>
      <c r="C2" s="3" t="s">
        <v>0</v>
      </c>
      <c r="E2" s="4"/>
      <c r="F2" s="4"/>
      <c r="G2" s="4"/>
      <c r="H2" s="5"/>
      <c r="I2" s="4"/>
      <c r="J2" s="4" t="s">
        <v>71</v>
      </c>
      <c r="K2" s="4"/>
      <c r="L2" s="4"/>
      <c r="M2" s="4"/>
      <c r="N2" s="176" t="s">
        <v>70</v>
      </c>
      <c r="O2" s="5"/>
      <c r="P2" s="5"/>
      <c r="Q2" s="5"/>
      <c r="R2" s="190"/>
      <c r="S2" s="190"/>
      <c r="T2" s="190"/>
      <c r="U2" s="190"/>
      <c r="V2" s="5"/>
      <c r="W2" s="2"/>
      <c r="X2" s="5"/>
      <c r="Y2" s="5"/>
      <c r="Z2" s="5"/>
      <c r="AA2" s="5"/>
      <c r="AB2" s="5"/>
      <c r="AC2" s="5"/>
      <c r="AD2" s="5"/>
      <c r="AE2" s="5"/>
      <c r="AF2" s="2"/>
      <c r="AG2" s="2"/>
      <c r="AH2" s="2"/>
      <c r="AI2" s="7"/>
    </row>
    <row r="3" spans="2:38" ht="18">
      <c r="B3" s="2"/>
      <c r="C3" s="8" t="s">
        <v>1</v>
      </c>
      <c r="D3" s="211" t="s">
        <v>75</v>
      </c>
      <c r="E3" s="212"/>
      <c r="F3" s="213"/>
      <c r="G3" s="129"/>
      <c r="H3" s="208" t="s">
        <v>74</v>
      </c>
      <c r="I3" s="209"/>
      <c r="J3" s="209"/>
      <c r="K3" s="209"/>
      <c r="L3" s="209"/>
      <c r="M3" s="209"/>
      <c r="N3" s="210"/>
      <c r="O3" s="9"/>
      <c r="P3" s="5"/>
      <c r="Q3" s="5"/>
      <c r="R3" s="190"/>
      <c r="S3" s="190"/>
      <c r="T3" s="190"/>
      <c r="U3" s="190"/>
      <c r="V3" s="5"/>
      <c r="W3" s="2"/>
      <c r="X3" s="5"/>
      <c r="Y3" s="5"/>
      <c r="Z3" s="5"/>
      <c r="AA3" s="5"/>
      <c r="AB3" s="5"/>
      <c r="AC3" s="5"/>
      <c r="AD3" s="5"/>
      <c r="AE3" s="5"/>
      <c r="AF3" s="2"/>
      <c r="AG3" s="10"/>
      <c r="AH3" s="10"/>
      <c r="AI3" s="10"/>
      <c r="AJ3" s="11"/>
      <c r="AK3" s="11"/>
      <c r="AL3" s="11"/>
    </row>
    <row r="4" spans="2:38" ht="4.5" customHeight="1">
      <c r="B4" s="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9"/>
      <c r="P4" s="5"/>
      <c r="Q4" s="5"/>
      <c r="R4" s="185"/>
      <c r="S4" s="185"/>
      <c r="T4" s="185"/>
      <c r="U4" s="185"/>
      <c r="V4" s="5"/>
      <c r="W4" s="2"/>
      <c r="X4" s="5"/>
      <c r="Y4" s="5"/>
      <c r="Z4" s="5"/>
      <c r="AA4" s="5"/>
      <c r="AB4" s="5"/>
      <c r="AC4" s="5"/>
      <c r="AD4" s="5"/>
      <c r="AE4" s="5"/>
      <c r="AF4" s="2"/>
      <c r="AG4" s="10"/>
      <c r="AH4" s="10"/>
      <c r="AI4" s="10"/>
      <c r="AJ4" s="11"/>
      <c r="AK4" s="11"/>
      <c r="AL4" s="11"/>
    </row>
    <row r="5" spans="2:35" ht="18">
      <c r="B5" s="2"/>
      <c r="C5" s="8" t="s">
        <v>2</v>
      </c>
      <c r="D5" s="211" t="s">
        <v>76</v>
      </c>
      <c r="E5" s="212"/>
      <c r="F5" s="213"/>
      <c r="G5" s="129"/>
      <c r="H5" s="175">
        <v>11</v>
      </c>
      <c r="I5" s="128"/>
      <c r="J5" s="191" t="s">
        <v>3</v>
      </c>
      <c r="K5" s="191"/>
      <c r="L5" s="125"/>
      <c r="M5" s="12"/>
      <c r="N5" s="175" t="s">
        <v>73</v>
      </c>
      <c r="O5" s="5"/>
      <c r="P5" s="5"/>
      <c r="Q5" s="5"/>
      <c r="R5" s="5"/>
      <c r="S5" s="5"/>
      <c r="T5" s="5"/>
      <c r="U5" s="5"/>
      <c r="V5" s="5"/>
      <c r="W5" s="2"/>
      <c r="X5" s="5"/>
      <c r="Y5" s="5"/>
      <c r="Z5" s="5"/>
      <c r="AA5" s="5"/>
      <c r="AB5" s="5"/>
      <c r="AC5" s="5"/>
      <c r="AD5" s="5"/>
      <c r="AE5" s="5"/>
      <c r="AF5" s="2"/>
      <c r="AG5" s="5"/>
      <c r="AH5" s="5"/>
      <c r="AI5" s="5"/>
    </row>
    <row r="6" ht="15.75" thickBot="1"/>
    <row r="7" spans="2:36" s="13" customFormat="1" ht="15.75" thickBot="1">
      <c r="B7" s="122" t="s">
        <v>69</v>
      </c>
      <c r="C7" s="66"/>
      <c r="D7" s="207" t="s">
        <v>80</v>
      </c>
      <c r="E7" s="207"/>
      <c r="F7" s="207"/>
      <c r="G7" s="123"/>
      <c r="H7" s="124" t="s">
        <v>81</v>
      </c>
      <c r="O7" s="192" t="s">
        <v>4</v>
      </c>
      <c r="P7" s="193"/>
      <c r="Q7" s="193"/>
      <c r="R7" s="193"/>
      <c r="S7" s="193"/>
      <c r="T7" s="193"/>
      <c r="U7" s="193"/>
      <c r="V7" s="193"/>
      <c r="W7" s="194"/>
      <c r="X7" s="192" t="s">
        <v>5</v>
      </c>
      <c r="Y7" s="193"/>
      <c r="Z7" s="193"/>
      <c r="AA7" s="193"/>
      <c r="AB7" s="193"/>
      <c r="AC7" s="193"/>
      <c r="AD7" s="193"/>
      <c r="AE7" s="193"/>
      <c r="AF7" s="193"/>
      <c r="AG7" s="193"/>
      <c r="AH7" s="194"/>
      <c r="AI7" s="192" t="s">
        <v>6</v>
      </c>
      <c r="AJ7" s="194"/>
    </row>
    <row r="8" spans="2:37" s="11" customFormat="1" ht="33" customHeight="1">
      <c r="B8" s="214" t="s">
        <v>7</v>
      </c>
      <c r="C8" s="215"/>
      <c r="D8" s="216" t="s">
        <v>8</v>
      </c>
      <c r="E8" s="217"/>
      <c r="F8" s="217"/>
      <c r="G8" s="217"/>
      <c r="H8" s="218"/>
      <c r="I8" s="217" t="s">
        <v>9</v>
      </c>
      <c r="J8" s="217"/>
      <c r="K8" s="217"/>
      <c r="L8" s="217"/>
      <c r="M8" s="217"/>
      <c r="N8" s="218"/>
      <c r="O8" s="219" t="s">
        <v>10</v>
      </c>
      <c r="P8" s="220"/>
      <c r="Q8" s="220"/>
      <c r="R8" s="220"/>
      <c r="S8" s="221" t="s">
        <v>11</v>
      </c>
      <c r="T8" s="221"/>
      <c r="U8" s="221"/>
      <c r="V8" s="221"/>
      <c r="W8" s="184" t="s">
        <v>12</v>
      </c>
      <c r="X8" s="219" t="s">
        <v>13</v>
      </c>
      <c r="Y8" s="221"/>
      <c r="Z8" s="221"/>
      <c r="AA8" s="221"/>
      <c r="AB8" s="221" t="s">
        <v>14</v>
      </c>
      <c r="AC8" s="221"/>
      <c r="AD8" s="221"/>
      <c r="AE8" s="221"/>
      <c r="AF8" s="221"/>
      <c r="AG8" s="221" t="s">
        <v>15</v>
      </c>
      <c r="AH8" s="222"/>
      <c r="AI8" s="223" t="s">
        <v>16</v>
      </c>
      <c r="AJ8" s="225" t="s">
        <v>17</v>
      </c>
      <c r="AK8" s="227" t="s">
        <v>18</v>
      </c>
    </row>
    <row r="9" spans="2:37" s="11" customFormat="1" ht="21" customHeight="1">
      <c r="B9" s="230" t="s">
        <v>19</v>
      </c>
      <c r="C9" s="233" t="s">
        <v>20</v>
      </c>
      <c r="D9" s="236" t="s">
        <v>21</v>
      </c>
      <c r="E9" s="237"/>
      <c r="F9" s="238"/>
      <c r="G9" s="204" t="s">
        <v>22</v>
      </c>
      <c r="H9" s="239" t="s">
        <v>23</v>
      </c>
      <c r="I9" s="186" t="s">
        <v>21</v>
      </c>
      <c r="J9" s="187"/>
      <c r="K9" s="187"/>
      <c r="L9" s="188"/>
      <c r="M9" s="204" t="s">
        <v>22</v>
      </c>
      <c r="N9" s="242" t="s">
        <v>23</v>
      </c>
      <c r="O9" s="195" t="s">
        <v>24</v>
      </c>
      <c r="P9" s="198" t="s">
        <v>65</v>
      </c>
      <c r="Q9" s="199"/>
      <c r="R9" s="200" t="s">
        <v>26</v>
      </c>
      <c r="S9" s="204" t="s">
        <v>27</v>
      </c>
      <c r="T9" s="245" t="s">
        <v>25</v>
      </c>
      <c r="U9" s="246"/>
      <c r="V9" s="247"/>
      <c r="W9" s="248" t="s">
        <v>28</v>
      </c>
      <c r="X9" s="195" t="s">
        <v>24</v>
      </c>
      <c r="Y9" s="198" t="s">
        <v>65</v>
      </c>
      <c r="Z9" s="250"/>
      <c r="AA9" s="200" t="s">
        <v>26</v>
      </c>
      <c r="AB9" s="204" t="s">
        <v>27</v>
      </c>
      <c r="AC9" s="245" t="s">
        <v>25</v>
      </c>
      <c r="AD9" s="246"/>
      <c r="AE9" s="247"/>
      <c r="AF9" s="200" t="s">
        <v>28</v>
      </c>
      <c r="AG9" s="204" t="s">
        <v>29</v>
      </c>
      <c r="AH9" s="251" t="s">
        <v>30</v>
      </c>
      <c r="AI9" s="224"/>
      <c r="AJ9" s="226"/>
      <c r="AK9" s="228"/>
    </row>
    <row r="10" spans="2:37" s="11" customFormat="1" ht="21" customHeight="1">
      <c r="B10" s="231"/>
      <c r="C10" s="234"/>
      <c r="D10" s="254" t="s">
        <v>31</v>
      </c>
      <c r="E10" s="189" t="s">
        <v>32</v>
      </c>
      <c r="F10" s="255" t="s">
        <v>33</v>
      </c>
      <c r="G10" s="205"/>
      <c r="H10" s="240"/>
      <c r="I10" s="256" t="s">
        <v>34</v>
      </c>
      <c r="J10" s="189" t="s">
        <v>33</v>
      </c>
      <c r="K10" s="189" t="s">
        <v>35</v>
      </c>
      <c r="L10" s="189" t="s">
        <v>77</v>
      </c>
      <c r="M10" s="205"/>
      <c r="N10" s="243"/>
      <c r="O10" s="196"/>
      <c r="P10" s="203" t="s">
        <v>26</v>
      </c>
      <c r="Q10" s="203" t="s">
        <v>72</v>
      </c>
      <c r="R10" s="201"/>
      <c r="S10" s="205"/>
      <c r="T10" s="203" t="s">
        <v>36</v>
      </c>
      <c r="U10" s="203" t="s">
        <v>37</v>
      </c>
      <c r="V10" s="203" t="s">
        <v>38</v>
      </c>
      <c r="W10" s="226"/>
      <c r="X10" s="196"/>
      <c r="Y10" s="203" t="s">
        <v>26</v>
      </c>
      <c r="Z10" s="203" t="s">
        <v>72</v>
      </c>
      <c r="AA10" s="201"/>
      <c r="AB10" s="205"/>
      <c r="AC10" s="203" t="s">
        <v>36</v>
      </c>
      <c r="AD10" s="203" t="s">
        <v>37</v>
      </c>
      <c r="AE10" s="203" t="s">
        <v>38</v>
      </c>
      <c r="AF10" s="201"/>
      <c r="AG10" s="205"/>
      <c r="AH10" s="252"/>
      <c r="AI10" s="224"/>
      <c r="AJ10" s="226"/>
      <c r="AK10" s="229"/>
    </row>
    <row r="11" spans="2:37" s="11" customFormat="1" ht="15">
      <c r="B11" s="232"/>
      <c r="C11" s="235"/>
      <c r="D11" s="254"/>
      <c r="E11" s="189"/>
      <c r="F11" s="255"/>
      <c r="G11" s="206"/>
      <c r="H11" s="241"/>
      <c r="I11" s="256"/>
      <c r="J11" s="189"/>
      <c r="K11" s="189"/>
      <c r="L11" s="189"/>
      <c r="M11" s="206"/>
      <c r="N11" s="244"/>
      <c r="O11" s="197"/>
      <c r="P11" s="203"/>
      <c r="Q11" s="203"/>
      <c r="R11" s="202"/>
      <c r="S11" s="206"/>
      <c r="T11" s="203"/>
      <c r="U11" s="203"/>
      <c r="V11" s="203"/>
      <c r="W11" s="249"/>
      <c r="X11" s="197"/>
      <c r="Y11" s="203"/>
      <c r="Z11" s="203"/>
      <c r="AA11" s="202"/>
      <c r="AB11" s="206"/>
      <c r="AC11" s="203"/>
      <c r="AD11" s="203"/>
      <c r="AE11" s="203"/>
      <c r="AF11" s="202"/>
      <c r="AG11" s="206"/>
      <c r="AH11" s="253"/>
      <c r="AI11" s="15" t="s">
        <v>26</v>
      </c>
      <c r="AJ11" s="183" t="s">
        <v>28</v>
      </c>
      <c r="AK11" s="229"/>
    </row>
    <row r="12" spans="2:37" s="84" customFormat="1" ht="15.75" thickBot="1">
      <c r="B12" s="85">
        <v>1</v>
      </c>
      <c r="C12" s="86">
        <v>2</v>
      </c>
      <c r="D12" s="87">
        <v>3</v>
      </c>
      <c r="E12" s="88">
        <v>4</v>
      </c>
      <c r="F12" s="88">
        <v>5</v>
      </c>
      <c r="G12" s="88">
        <v>6</v>
      </c>
      <c r="H12" s="89">
        <v>7</v>
      </c>
      <c r="I12" s="90">
        <v>8</v>
      </c>
      <c r="J12" s="88">
        <v>9</v>
      </c>
      <c r="K12" s="88">
        <v>10</v>
      </c>
      <c r="L12" s="88">
        <v>36</v>
      </c>
      <c r="M12" s="88">
        <v>11</v>
      </c>
      <c r="N12" s="91">
        <v>12</v>
      </c>
      <c r="O12" s="92">
        <v>13</v>
      </c>
      <c r="P12" s="88">
        <v>14</v>
      </c>
      <c r="Q12" s="88">
        <v>15</v>
      </c>
      <c r="R12" s="93">
        <v>16</v>
      </c>
      <c r="S12" s="93">
        <v>17</v>
      </c>
      <c r="T12" s="88">
        <v>18</v>
      </c>
      <c r="U12" s="88">
        <v>19</v>
      </c>
      <c r="V12" s="88">
        <v>20</v>
      </c>
      <c r="W12" s="94">
        <v>21</v>
      </c>
      <c r="X12" s="92">
        <v>22</v>
      </c>
      <c r="Y12" s="88">
        <v>23</v>
      </c>
      <c r="Z12" s="88">
        <v>24</v>
      </c>
      <c r="AA12" s="88">
        <v>25</v>
      </c>
      <c r="AB12" s="93">
        <v>26</v>
      </c>
      <c r="AC12" s="88">
        <v>27</v>
      </c>
      <c r="AD12" s="88">
        <v>28</v>
      </c>
      <c r="AE12" s="88">
        <v>29</v>
      </c>
      <c r="AF12" s="93">
        <v>30</v>
      </c>
      <c r="AG12" s="93">
        <v>31</v>
      </c>
      <c r="AH12" s="95">
        <v>32</v>
      </c>
      <c r="AI12" s="92">
        <v>33</v>
      </c>
      <c r="AJ12" s="94">
        <v>34</v>
      </c>
      <c r="AK12" s="96">
        <v>35</v>
      </c>
    </row>
    <row r="13" spans="1:37" s="13" customFormat="1" ht="24.75" customHeight="1">
      <c r="A13" s="83">
        <v>1</v>
      </c>
      <c r="B13" s="97"/>
      <c r="C13" s="160"/>
      <c r="D13" s="71"/>
      <c r="E13" s="98"/>
      <c r="F13" s="98"/>
      <c r="G13" s="141"/>
      <c r="H13" s="165"/>
      <c r="I13" s="177"/>
      <c r="J13" s="99"/>
      <c r="K13" s="99"/>
      <c r="L13" s="99"/>
      <c r="M13" s="143"/>
      <c r="N13" s="170"/>
      <c r="O13" s="100"/>
      <c r="P13" s="101"/>
      <c r="Q13" s="101"/>
      <c r="R13" s="76">
        <f>IF((P13+Q13=1),IF(P13=1,O13,O13*0.48),0)</f>
        <v>0</v>
      </c>
      <c r="S13" s="100"/>
      <c r="T13" s="101"/>
      <c r="U13" s="101"/>
      <c r="V13" s="101"/>
      <c r="W13" s="102">
        <f>IF(AND((T13+U13+V13=1),R13&gt;0,S13&gt;0),IF(T13=1,S13*R13,IF(U13=1,R13*S13/0.48,R13*S13/(0.48*166.386))),0)</f>
        <v>0</v>
      </c>
      <c r="X13" s="100"/>
      <c r="Y13" s="98"/>
      <c r="Z13" s="98"/>
      <c r="AA13" s="76">
        <f>IF((Y13+Z13=1),IF(Y13=1,X13,X13*0.48),0)</f>
        <v>0</v>
      </c>
      <c r="AB13" s="103"/>
      <c r="AC13" s="101"/>
      <c r="AD13" s="101"/>
      <c r="AE13" s="101"/>
      <c r="AF13" s="76">
        <f>IF(AND((AC13+AD13+AE13=1),AA13&gt;0,AB13&gt;0),IF(AC13=1,AB13*AA13,IF(AD13=1,AA13*AB13/0.48,AA13*AB13/(0.48*166.386))),0)</f>
        <v>0</v>
      </c>
      <c r="AG13" s="104"/>
      <c r="AH13" s="102">
        <f>-AG13*AA13</f>
        <v>0</v>
      </c>
      <c r="AI13" s="105">
        <f>+R13+AH13</f>
        <v>0</v>
      </c>
      <c r="AJ13" s="106">
        <f>+W13+AF13</f>
        <v>0</v>
      </c>
      <c r="AK13" s="107"/>
    </row>
    <row r="14" spans="1:37" s="13" customFormat="1" ht="24.75" customHeight="1">
      <c r="A14" s="83">
        <f>1+A13</f>
        <v>2</v>
      </c>
      <c r="B14" s="52"/>
      <c r="C14" s="161"/>
      <c r="D14" s="71"/>
      <c r="E14" s="53"/>
      <c r="F14" s="53"/>
      <c r="G14" s="136"/>
      <c r="H14" s="166"/>
      <c r="I14" s="178"/>
      <c r="J14" s="68"/>
      <c r="K14" s="68"/>
      <c r="L14" s="68"/>
      <c r="M14" s="144"/>
      <c r="N14" s="171"/>
      <c r="O14" s="59"/>
      <c r="P14" s="60"/>
      <c r="Q14" s="60"/>
      <c r="R14" s="16">
        <f aca="true" t="shared" si="0" ref="R14:R26">IF((P14+Q14=1),IF(P14=1,O14,O14*0.48),0)</f>
        <v>0</v>
      </c>
      <c r="S14" s="59"/>
      <c r="T14" s="60"/>
      <c r="U14" s="60"/>
      <c r="V14" s="60"/>
      <c r="W14" s="17">
        <f aca="true" t="shared" si="1" ref="W14:W26">IF(AND((T14+U14+V14=1),R14&gt;0,S14&gt;0),IF(T14=1,S14*R14,IF(U14=1,R14*S14/0.48,R14*S14/(0.48*166.386))),0)</f>
        <v>0</v>
      </c>
      <c r="X14" s="59"/>
      <c r="Y14" s="53"/>
      <c r="Z14" s="53"/>
      <c r="AA14" s="16">
        <f aca="true" t="shared" si="2" ref="AA14:AA26">IF((Y14+Z14=1),IF(Y14=1,X14,X14*0.48),0)</f>
        <v>0</v>
      </c>
      <c r="AB14" s="74"/>
      <c r="AC14" s="60"/>
      <c r="AD14" s="60"/>
      <c r="AE14" s="60"/>
      <c r="AF14" s="16">
        <f aca="true" t="shared" si="3" ref="AF14:AF26">IF(AND((AC14+AD14+AE14=1),AA14&gt;0,AB14&gt;0),IF(AC14=1,AB14*AA14,IF(AD14=1,AA14*AB14/0.48,AA14*AB14/(0.48*166.386))),0)</f>
        <v>0</v>
      </c>
      <c r="AG14" s="64"/>
      <c r="AH14" s="17">
        <f aca="true" t="shared" si="4" ref="AH14:AH26">-AG14*AA14</f>
        <v>0</v>
      </c>
      <c r="AI14" s="18">
        <f aca="true" t="shared" si="5" ref="AI14:AI26">+R14+AH14</f>
        <v>0</v>
      </c>
      <c r="AJ14" s="19">
        <f aca="true" t="shared" si="6" ref="AJ14:AJ26">+W14+AF14</f>
        <v>0</v>
      </c>
      <c r="AK14" s="81"/>
    </row>
    <row r="15" spans="1:37" s="13" customFormat="1" ht="24.75" customHeight="1">
      <c r="A15" s="83">
        <f aca="true" t="shared" si="7" ref="A15:A37">1+A14</f>
        <v>3</v>
      </c>
      <c r="B15" s="52"/>
      <c r="C15" s="161"/>
      <c r="D15" s="71"/>
      <c r="E15" s="53"/>
      <c r="F15" s="53"/>
      <c r="G15" s="136"/>
      <c r="H15" s="166"/>
      <c r="I15" s="178"/>
      <c r="J15" s="68"/>
      <c r="K15" s="68"/>
      <c r="L15" s="68"/>
      <c r="M15" s="144"/>
      <c r="N15" s="171"/>
      <c r="O15" s="59"/>
      <c r="P15" s="60"/>
      <c r="Q15" s="60"/>
      <c r="R15" s="16">
        <f t="shared" si="0"/>
        <v>0</v>
      </c>
      <c r="S15" s="59"/>
      <c r="T15" s="60"/>
      <c r="U15" s="60"/>
      <c r="V15" s="60"/>
      <c r="W15" s="17">
        <f t="shared" si="1"/>
        <v>0</v>
      </c>
      <c r="X15" s="59"/>
      <c r="Y15" s="53"/>
      <c r="Z15" s="53"/>
      <c r="AA15" s="16">
        <f t="shared" si="2"/>
        <v>0</v>
      </c>
      <c r="AB15" s="74"/>
      <c r="AC15" s="60"/>
      <c r="AD15" s="60"/>
      <c r="AE15" s="60"/>
      <c r="AF15" s="16">
        <f t="shared" si="3"/>
        <v>0</v>
      </c>
      <c r="AG15" s="64"/>
      <c r="AH15" s="17">
        <f t="shared" si="4"/>
        <v>0</v>
      </c>
      <c r="AI15" s="18">
        <f t="shared" si="5"/>
        <v>0</v>
      </c>
      <c r="AJ15" s="19">
        <f t="shared" si="6"/>
        <v>0</v>
      </c>
      <c r="AK15" s="81"/>
    </row>
    <row r="16" spans="1:37" s="13" customFormat="1" ht="24.75" customHeight="1">
      <c r="A16" s="83">
        <f t="shared" si="7"/>
        <v>4</v>
      </c>
      <c r="B16" s="52"/>
      <c r="C16" s="161"/>
      <c r="D16" s="71"/>
      <c r="E16" s="53"/>
      <c r="F16" s="53"/>
      <c r="G16" s="136"/>
      <c r="H16" s="166"/>
      <c r="I16" s="178"/>
      <c r="J16" s="68"/>
      <c r="K16" s="68"/>
      <c r="L16" s="68"/>
      <c r="M16" s="144"/>
      <c r="N16" s="171"/>
      <c r="O16" s="59"/>
      <c r="P16" s="60"/>
      <c r="Q16" s="60"/>
      <c r="R16" s="16">
        <f t="shared" si="0"/>
        <v>0</v>
      </c>
      <c r="S16" s="59"/>
      <c r="T16" s="60"/>
      <c r="U16" s="60"/>
      <c r="V16" s="60"/>
      <c r="W16" s="17">
        <f t="shared" si="1"/>
        <v>0</v>
      </c>
      <c r="X16" s="59"/>
      <c r="Y16" s="53"/>
      <c r="Z16" s="53"/>
      <c r="AA16" s="16">
        <f t="shared" si="2"/>
        <v>0</v>
      </c>
      <c r="AB16" s="74"/>
      <c r="AC16" s="60"/>
      <c r="AD16" s="60"/>
      <c r="AE16" s="60"/>
      <c r="AF16" s="16">
        <f t="shared" si="3"/>
        <v>0</v>
      </c>
      <c r="AG16" s="64"/>
      <c r="AH16" s="17">
        <f t="shared" si="4"/>
        <v>0</v>
      </c>
      <c r="AI16" s="18">
        <f t="shared" si="5"/>
        <v>0</v>
      </c>
      <c r="AJ16" s="19">
        <f t="shared" si="6"/>
        <v>0</v>
      </c>
      <c r="AK16" s="81"/>
    </row>
    <row r="17" spans="1:37" s="13" customFormat="1" ht="24.75" customHeight="1">
      <c r="A17" s="83">
        <f t="shared" si="7"/>
        <v>5</v>
      </c>
      <c r="B17" s="108"/>
      <c r="C17" s="162"/>
      <c r="D17" s="109"/>
      <c r="E17" s="110"/>
      <c r="F17" s="110"/>
      <c r="G17" s="137"/>
      <c r="H17" s="167"/>
      <c r="I17" s="179"/>
      <c r="J17" s="112"/>
      <c r="K17" s="112"/>
      <c r="L17" s="111"/>
      <c r="M17" s="145"/>
      <c r="N17" s="172"/>
      <c r="O17" s="113"/>
      <c r="P17" s="114"/>
      <c r="Q17" s="114"/>
      <c r="R17" s="115">
        <f t="shared" si="0"/>
        <v>0</v>
      </c>
      <c r="S17" s="113"/>
      <c r="T17" s="114"/>
      <c r="U17" s="114"/>
      <c r="V17" s="114"/>
      <c r="W17" s="116">
        <f t="shared" si="1"/>
        <v>0</v>
      </c>
      <c r="X17" s="113"/>
      <c r="Y17" s="110"/>
      <c r="Z17" s="110"/>
      <c r="AA17" s="115">
        <f t="shared" si="2"/>
        <v>0</v>
      </c>
      <c r="AB17" s="117"/>
      <c r="AC17" s="114"/>
      <c r="AD17" s="114"/>
      <c r="AE17" s="114"/>
      <c r="AF17" s="115">
        <f t="shared" si="3"/>
        <v>0</v>
      </c>
      <c r="AG17" s="118"/>
      <c r="AH17" s="116">
        <f t="shared" si="4"/>
        <v>0</v>
      </c>
      <c r="AI17" s="119">
        <f t="shared" si="5"/>
        <v>0</v>
      </c>
      <c r="AJ17" s="120">
        <f t="shared" si="6"/>
        <v>0</v>
      </c>
      <c r="AK17" s="121"/>
    </row>
    <row r="18" spans="1:37" s="13" customFormat="1" ht="24.75" customHeight="1">
      <c r="A18" s="83">
        <f t="shared" si="7"/>
        <v>6</v>
      </c>
      <c r="B18" s="49"/>
      <c r="C18" s="163"/>
      <c r="D18" s="70"/>
      <c r="E18" s="50"/>
      <c r="F18" s="50"/>
      <c r="G18" s="142"/>
      <c r="H18" s="168"/>
      <c r="I18" s="180"/>
      <c r="J18" s="51"/>
      <c r="K18" s="51"/>
      <c r="L18" s="67"/>
      <c r="M18" s="146"/>
      <c r="N18" s="173"/>
      <c r="O18" s="57"/>
      <c r="P18" s="58"/>
      <c r="Q18" s="58"/>
      <c r="R18" s="40">
        <f t="shared" si="0"/>
        <v>0</v>
      </c>
      <c r="S18" s="57"/>
      <c r="T18" s="58"/>
      <c r="U18" s="58"/>
      <c r="V18" s="58"/>
      <c r="W18" s="41">
        <f t="shared" si="1"/>
        <v>0</v>
      </c>
      <c r="X18" s="57"/>
      <c r="Y18" s="50"/>
      <c r="Z18" s="50"/>
      <c r="AA18" s="40">
        <f t="shared" si="2"/>
        <v>0</v>
      </c>
      <c r="AB18" s="73"/>
      <c r="AC18" s="58"/>
      <c r="AD18" s="58"/>
      <c r="AE18" s="58"/>
      <c r="AF18" s="40">
        <f t="shared" si="3"/>
        <v>0</v>
      </c>
      <c r="AG18" s="63"/>
      <c r="AH18" s="41">
        <f t="shared" si="4"/>
        <v>0</v>
      </c>
      <c r="AI18" s="42">
        <f t="shared" si="5"/>
        <v>0</v>
      </c>
      <c r="AJ18" s="43">
        <f t="shared" si="6"/>
        <v>0</v>
      </c>
      <c r="AK18" s="80"/>
    </row>
    <row r="19" spans="1:37" s="13" customFormat="1" ht="24.75" customHeight="1">
      <c r="A19" s="83">
        <f t="shared" si="7"/>
        <v>7</v>
      </c>
      <c r="B19" s="52"/>
      <c r="C19" s="161"/>
      <c r="D19" s="71"/>
      <c r="E19" s="53"/>
      <c r="F19" s="53"/>
      <c r="G19" s="136"/>
      <c r="H19" s="166"/>
      <c r="I19" s="178"/>
      <c r="J19" s="68"/>
      <c r="K19" s="68"/>
      <c r="L19" s="68"/>
      <c r="M19" s="144"/>
      <c r="N19" s="171"/>
      <c r="O19" s="59"/>
      <c r="P19" s="60"/>
      <c r="Q19" s="60"/>
      <c r="R19" s="16">
        <f t="shared" si="0"/>
        <v>0</v>
      </c>
      <c r="S19" s="59"/>
      <c r="T19" s="60"/>
      <c r="U19" s="60"/>
      <c r="V19" s="60"/>
      <c r="W19" s="17">
        <f t="shared" si="1"/>
        <v>0</v>
      </c>
      <c r="X19" s="59"/>
      <c r="Y19" s="53"/>
      <c r="Z19" s="53"/>
      <c r="AA19" s="16">
        <f t="shared" si="2"/>
        <v>0</v>
      </c>
      <c r="AB19" s="74"/>
      <c r="AC19" s="60"/>
      <c r="AD19" s="60"/>
      <c r="AE19" s="60"/>
      <c r="AF19" s="16">
        <f t="shared" si="3"/>
        <v>0</v>
      </c>
      <c r="AG19" s="64"/>
      <c r="AH19" s="17">
        <f t="shared" si="4"/>
        <v>0</v>
      </c>
      <c r="AI19" s="18">
        <f t="shared" si="5"/>
        <v>0</v>
      </c>
      <c r="AJ19" s="19">
        <f t="shared" si="6"/>
        <v>0</v>
      </c>
      <c r="AK19" s="81"/>
    </row>
    <row r="20" spans="1:37" s="13" customFormat="1" ht="24.75" customHeight="1">
      <c r="A20" s="83">
        <f t="shared" si="7"/>
        <v>8</v>
      </c>
      <c r="B20" s="52"/>
      <c r="C20" s="161"/>
      <c r="D20" s="71"/>
      <c r="E20" s="53"/>
      <c r="F20" s="53"/>
      <c r="G20" s="136"/>
      <c r="H20" s="166"/>
      <c r="I20" s="178"/>
      <c r="J20" s="68"/>
      <c r="K20" s="68"/>
      <c r="L20" s="68"/>
      <c r="M20" s="144"/>
      <c r="N20" s="171"/>
      <c r="O20" s="59"/>
      <c r="P20" s="60"/>
      <c r="Q20" s="60"/>
      <c r="R20" s="16">
        <f>IF((P20+Q20=1),IF(P20=1,O20,O20*0.48),0)</f>
        <v>0</v>
      </c>
      <c r="S20" s="59"/>
      <c r="T20" s="60"/>
      <c r="U20" s="60"/>
      <c r="V20" s="60"/>
      <c r="W20" s="17">
        <f>IF(AND((T20+U20+V20=1),R20&gt;0,S20&gt;0),IF(T20=1,S20*R20,IF(U20=1,R20*S20/0.48,R20*S20/(0.48*166.386))),0)</f>
        <v>0</v>
      </c>
      <c r="X20" s="59"/>
      <c r="Y20" s="53"/>
      <c r="Z20" s="53"/>
      <c r="AA20" s="16">
        <f>IF((Y20+Z20=1),IF(Y20=1,X20,X20*0.48),0)</f>
        <v>0</v>
      </c>
      <c r="AB20" s="74"/>
      <c r="AC20" s="60"/>
      <c r="AD20" s="60"/>
      <c r="AE20" s="60"/>
      <c r="AF20" s="16">
        <f>IF(AND((AC20+AD20+AE20=1),AA20&gt;0,AB20&gt;0),IF(AC20=1,AB20*AA20,IF(AD20=1,AA20*AB20/0.48,AA20*AB20/(0.48*166.386))),0)</f>
        <v>0</v>
      </c>
      <c r="AG20" s="64"/>
      <c r="AH20" s="17">
        <f>-AG20*AA20</f>
        <v>0</v>
      </c>
      <c r="AI20" s="18">
        <f>+R20+AH20</f>
        <v>0</v>
      </c>
      <c r="AJ20" s="19">
        <f>+W20+AF20</f>
        <v>0</v>
      </c>
      <c r="AK20" s="81"/>
    </row>
    <row r="21" spans="1:37" s="13" customFormat="1" ht="24.75" customHeight="1">
      <c r="A21" s="83">
        <f t="shared" si="7"/>
        <v>9</v>
      </c>
      <c r="B21" s="52"/>
      <c r="C21" s="161"/>
      <c r="D21" s="71"/>
      <c r="E21" s="53"/>
      <c r="F21" s="53"/>
      <c r="G21" s="136"/>
      <c r="H21" s="166"/>
      <c r="I21" s="178"/>
      <c r="J21" s="68"/>
      <c r="K21" s="68"/>
      <c r="L21" s="68"/>
      <c r="M21" s="144"/>
      <c r="N21" s="171"/>
      <c r="O21" s="59"/>
      <c r="P21" s="60"/>
      <c r="Q21" s="60"/>
      <c r="R21" s="16">
        <f>IF((P21+Q21=1),IF(P21=1,O21,O21*0.48),0)</f>
        <v>0</v>
      </c>
      <c r="S21" s="59"/>
      <c r="T21" s="60"/>
      <c r="U21" s="60"/>
      <c r="V21" s="60"/>
      <c r="W21" s="17">
        <f>IF(AND((T21+U21+V21=1),R21&gt;0,S21&gt;0),IF(T21=1,S21*R21,IF(U21=1,R21*S21/0.48,R21*S21/(0.48*166.386))),0)</f>
        <v>0</v>
      </c>
      <c r="X21" s="59"/>
      <c r="Y21" s="53"/>
      <c r="Z21" s="53"/>
      <c r="AA21" s="16">
        <f>IF((Y21+Z21=1),IF(Y21=1,X21,X21*0.48),0)</f>
        <v>0</v>
      </c>
      <c r="AB21" s="74"/>
      <c r="AC21" s="60"/>
      <c r="AD21" s="60"/>
      <c r="AE21" s="60"/>
      <c r="AF21" s="16">
        <f>IF(AND((AC21+AD21+AE21=1),AA21&gt;0,AB21&gt;0),IF(AC21=1,AB21*AA21,IF(AD21=1,AA21*AB21/0.48,AA21*AB21/(0.48*166.386))),0)</f>
        <v>0</v>
      </c>
      <c r="AG21" s="64"/>
      <c r="AH21" s="17">
        <f>-AG21*AA21</f>
        <v>0</v>
      </c>
      <c r="AI21" s="18">
        <f>+R21+AH21</f>
        <v>0</v>
      </c>
      <c r="AJ21" s="19">
        <f>+W21+AF21</f>
        <v>0</v>
      </c>
      <c r="AK21" s="81"/>
    </row>
    <row r="22" spans="1:37" s="13" customFormat="1" ht="24.75" customHeight="1">
      <c r="A22" s="83">
        <f t="shared" si="7"/>
        <v>10</v>
      </c>
      <c r="B22" s="108"/>
      <c r="C22" s="162"/>
      <c r="D22" s="109"/>
      <c r="E22" s="110"/>
      <c r="F22" s="110"/>
      <c r="G22" s="137"/>
      <c r="H22" s="167"/>
      <c r="I22" s="179"/>
      <c r="J22" s="112"/>
      <c r="K22" s="112"/>
      <c r="L22" s="112"/>
      <c r="M22" s="145"/>
      <c r="N22" s="172"/>
      <c r="O22" s="113"/>
      <c r="P22" s="114"/>
      <c r="Q22" s="114"/>
      <c r="R22" s="115">
        <f>IF((P22+Q22=1),IF(P22=1,O22,O22*0.48),0)</f>
        <v>0</v>
      </c>
      <c r="S22" s="113"/>
      <c r="T22" s="114"/>
      <c r="U22" s="114"/>
      <c r="V22" s="114"/>
      <c r="W22" s="116">
        <f>IF(AND((T22+U22+V22=1),R22&gt;0,S22&gt;0),IF(T22=1,S22*R22,IF(U22=1,R22*S22/0.48,R22*S22/(0.48*166.386))),0)</f>
        <v>0</v>
      </c>
      <c r="X22" s="113"/>
      <c r="Y22" s="110"/>
      <c r="Z22" s="110"/>
      <c r="AA22" s="115">
        <f>IF((Y22+Z22=1),IF(Y22=1,X22,X22*0.48),0)</f>
        <v>0</v>
      </c>
      <c r="AB22" s="117"/>
      <c r="AC22" s="114"/>
      <c r="AD22" s="114"/>
      <c r="AE22" s="114"/>
      <c r="AF22" s="115">
        <f>IF(AND((AC22+AD22+AE22=1),AA22&gt;0,AB22&gt;0),IF(AC22=1,AB22*AA22,IF(AD22=1,AA22*AB22/0.48,AA22*AB22/(0.48*166.386))),0)</f>
        <v>0</v>
      </c>
      <c r="AG22" s="118"/>
      <c r="AH22" s="116">
        <f>-AG22*AA22</f>
        <v>0</v>
      </c>
      <c r="AI22" s="119">
        <f>+R22+AH22</f>
        <v>0</v>
      </c>
      <c r="AJ22" s="120">
        <f>+W22+AF22</f>
        <v>0</v>
      </c>
      <c r="AK22" s="121"/>
    </row>
    <row r="23" spans="1:37" s="13" customFormat="1" ht="24.75" customHeight="1">
      <c r="A23" s="83">
        <f t="shared" si="7"/>
        <v>11</v>
      </c>
      <c r="B23" s="52"/>
      <c r="C23" s="161"/>
      <c r="D23" s="71"/>
      <c r="E23" s="53"/>
      <c r="F23" s="53"/>
      <c r="G23" s="136"/>
      <c r="H23" s="166"/>
      <c r="I23" s="180"/>
      <c r="J23" s="51"/>
      <c r="K23" s="51"/>
      <c r="L23" s="67"/>
      <c r="M23" s="144"/>
      <c r="N23" s="171"/>
      <c r="O23" s="59"/>
      <c r="P23" s="60"/>
      <c r="Q23" s="60"/>
      <c r="R23" s="16">
        <f>IF((P23+Q23=1),IF(P23=1,O23,O23*0.48),0)</f>
        <v>0</v>
      </c>
      <c r="S23" s="59"/>
      <c r="T23" s="60"/>
      <c r="U23" s="60"/>
      <c r="V23" s="60"/>
      <c r="W23" s="17">
        <f>IF(AND((T23+U23+V23=1),R23&gt;0,S23&gt;0),IF(T23=1,S23*R23,IF(U23=1,R23*S23/0.48,R23*S23/(0.48*166.386))),0)</f>
        <v>0</v>
      </c>
      <c r="X23" s="59"/>
      <c r="Y23" s="53"/>
      <c r="Z23" s="53"/>
      <c r="AA23" s="16">
        <f>IF((Y23+Z23=1),IF(Y23=1,X23,X23*0.48),0)</f>
        <v>0</v>
      </c>
      <c r="AB23" s="74"/>
      <c r="AC23" s="60"/>
      <c r="AD23" s="60"/>
      <c r="AE23" s="60"/>
      <c r="AF23" s="16">
        <f>IF(AND((AC23+AD23+AE23=1),AA23&gt;0,AB23&gt;0),IF(AC23=1,AB23*AA23,IF(AD23=1,AA23*AB23/0.48,AA23*AB23/(0.48*166.386))),0)</f>
        <v>0</v>
      </c>
      <c r="AG23" s="64"/>
      <c r="AH23" s="17">
        <f>-AG23*AA23</f>
        <v>0</v>
      </c>
      <c r="AI23" s="18">
        <f>+R23+AH23</f>
        <v>0</v>
      </c>
      <c r="AJ23" s="19">
        <f>+W23+AF23</f>
        <v>0</v>
      </c>
      <c r="AK23" s="81"/>
    </row>
    <row r="24" spans="1:37" s="13" customFormat="1" ht="24.75" customHeight="1">
      <c r="A24" s="83">
        <f t="shared" si="7"/>
        <v>12</v>
      </c>
      <c r="B24" s="52"/>
      <c r="C24" s="161"/>
      <c r="D24" s="71"/>
      <c r="E24" s="53"/>
      <c r="F24" s="53"/>
      <c r="G24" s="136"/>
      <c r="H24" s="166"/>
      <c r="I24" s="178"/>
      <c r="J24" s="68"/>
      <c r="K24" s="68"/>
      <c r="L24" s="68"/>
      <c r="M24" s="144"/>
      <c r="N24" s="171"/>
      <c r="O24" s="59"/>
      <c r="P24" s="60"/>
      <c r="Q24" s="60"/>
      <c r="R24" s="16">
        <f>IF((P24+Q24=1),IF(P24=1,O24,O24*0.48),0)</f>
        <v>0</v>
      </c>
      <c r="S24" s="59"/>
      <c r="T24" s="60"/>
      <c r="U24" s="60"/>
      <c r="V24" s="60"/>
      <c r="W24" s="17">
        <f>IF(AND((T24+U24+V24=1),R24&gt;0,S24&gt;0),IF(T24=1,S24*R24,IF(U24=1,R24*S24/0.48,R24*S24/(0.48*166.386))),0)</f>
        <v>0</v>
      </c>
      <c r="X24" s="59"/>
      <c r="Y24" s="53"/>
      <c r="Z24" s="53"/>
      <c r="AA24" s="16">
        <f>IF((Y24+Z24=1),IF(Y24=1,X24,X24*0.48),0)</f>
        <v>0</v>
      </c>
      <c r="AB24" s="74"/>
      <c r="AC24" s="60"/>
      <c r="AD24" s="60"/>
      <c r="AE24" s="60"/>
      <c r="AF24" s="16">
        <f>IF(AND((AC24+AD24+AE24=1),AA24&gt;0,AB24&gt;0),IF(AC24=1,AB24*AA24,IF(AD24=1,AA24*AB24/0.48,AA24*AB24/(0.48*166.386))),0)</f>
        <v>0</v>
      </c>
      <c r="AG24" s="64"/>
      <c r="AH24" s="17">
        <f>-AG24*AA24</f>
        <v>0</v>
      </c>
      <c r="AI24" s="18">
        <f>+R24+AH24</f>
        <v>0</v>
      </c>
      <c r="AJ24" s="19">
        <f>+W24+AF24</f>
        <v>0</v>
      </c>
      <c r="AK24" s="81"/>
    </row>
    <row r="25" spans="1:37" s="13" customFormat="1" ht="24.75" customHeight="1">
      <c r="A25" s="83">
        <f t="shared" si="7"/>
        <v>13</v>
      </c>
      <c r="B25" s="52"/>
      <c r="C25" s="161"/>
      <c r="D25" s="71"/>
      <c r="E25" s="53"/>
      <c r="F25" s="53"/>
      <c r="G25" s="136"/>
      <c r="H25" s="166"/>
      <c r="I25" s="178"/>
      <c r="J25" s="68"/>
      <c r="K25" s="68"/>
      <c r="L25" s="68"/>
      <c r="M25" s="144"/>
      <c r="N25" s="171"/>
      <c r="O25" s="59"/>
      <c r="P25" s="60"/>
      <c r="Q25" s="60"/>
      <c r="R25" s="16">
        <f t="shared" si="0"/>
        <v>0</v>
      </c>
      <c r="S25" s="59"/>
      <c r="T25" s="60"/>
      <c r="U25" s="60"/>
      <c r="V25" s="60"/>
      <c r="W25" s="17">
        <f t="shared" si="1"/>
        <v>0</v>
      </c>
      <c r="X25" s="59"/>
      <c r="Y25" s="53"/>
      <c r="Z25" s="53"/>
      <c r="AA25" s="16">
        <f t="shared" si="2"/>
        <v>0</v>
      </c>
      <c r="AB25" s="74"/>
      <c r="AC25" s="60"/>
      <c r="AD25" s="60"/>
      <c r="AE25" s="60"/>
      <c r="AF25" s="16">
        <f t="shared" si="3"/>
        <v>0</v>
      </c>
      <c r="AG25" s="64"/>
      <c r="AH25" s="17">
        <f t="shared" si="4"/>
        <v>0</v>
      </c>
      <c r="AI25" s="18">
        <f t="shared" si="5"/>
        <v>0</v>
      </c>
      <c r="AJ25" s="19">
        <f t="shared" si="6"/>
        <v>0</v>
      </c>
      <c r="AK25" s="81"/>
    </row>
    <row r="26" spans="1:37" s="13" customFormat="1" ht="24.75" customHeight="1">
      <c r="A26" s="83">
        <f t="shared" si="7"/>
        <v>14</v>
      </c>
      <c r="B26" s="52"/>
      <c r="C26" s="161"/>
      <c r="D26" s="71"/>
      <c r="E26" s="53"/>
      <c r="F26" s="53"/>
      <c r="G26" s="136"/>
      <c r="H26" s="166"/>
      <c r="I26" s="178"/>
      <c r="J26" s="68"/>
      <c r="K26" s="68"/>
      <c r="L26" s="68"/>
      <c r="M26" s="144"/>
      <c r="N26" s="171"/>
      <c r="O26" s="59"/>
      <c r="P26" s="60"/>
      <c r="Q26" s="60"/>
      <c r="R26" s="16">
        <f t="shared" si="0"/>
        <v>0</v>
      </c>
      <c r="S26" s="59"/>
      <c r="T26" s="60"/>
      <c r="U26" s="60"/>
      <c r="V26" s="60"/>
      <c r="W26" s="17">
        <f t="shared" si="1"/>
        <v>0</v>
      </c>
      <c r="X26" s="59"/>
      <c r="Y26" s="53"/>
      <c r="Z26" s="53"/>
      <c r="AA26" s="16">
        <f t="shared" si="2"/>
        <v>0</v>
      </c>
      <c r="AB26" s="74"/>
      <c r="AC26" s="60"/>
      <c r="AD26" s="60"/>
      <c r="AE26" s="60"/>
      <c r="AF26" s="16">
        <f t="shared" si="3"/>
        <v>0</v>
      </c>
      <c r="AG26" s="64"/>
      <c r="AH26" s="17">
        <f t="shared" si="4"/>
        <v>0</v>
      </c>
      <c r="AI26" s="18">
        <f t="shared" si="5"/>
        <v>0</v>
      </c>
      <c r="AJ26" s="19">
        <f t="shared" si="6"/>
        <v>0</v>
      </c>
      <c r="AK26" s="81"/>
    </row>
    <row r="27" spans="1:37" s="13" customFormat="1" ht="24.75" customHeight="1">
      <c r="A27" s="83">
        <f t="shared" si="7"/>
        <v>15</v>
      </c>
      <c r="B27" s="108"/>
      <c r="C27" s="162"/>
      <c r="D27" s="109"/>
      <c r="E27" s="110"/>
      <c r="F27" s="110"/>
      <c r="G27" s="137"/>
      <c r="H27" s="167"/>
      <c r="I27" s="179"/>
      <c r="J27" s="112"/>
      <c r="K27" s="112"/>
      <c r="L27" s="111"/>
      <c r="M27" s="145"/>
      <c r="N27" s="172"/>
      <c r="O27" s="113"/>
      <c r="P27" s="114"/>
      <c r="Q27" s="114"/>
      <c r="R27" s="115">
        <f>IF((P27+Q27=1),IF(P27=1,O27,O27*0.48),0)</f>
        <v>0</v>
      </c>
      <c r="S27" s="113"/>
      <c r="T27" s="114"/>
      <c r="U27" s="114"/>
      <c r="V27" s="114"/>
      <c r="W27" s="116">
        <f>IF(AND((T27+U27+V27=1),R27&gt;0,S27&gt;0),IF(T27=1,S27*R27,IF(U27=1,R27*S27/0.48,R27*S27/(0.48*166.386))),0)</f>
        <v>0</v>
      </c>
      <c r="X27" s="113"/>
      <c r="Y27" s="110"/>
      <c r="Z27" s="110"/>
      <c r="AA27" s="115">
        <f>IF((Y27+Z27=1),IF(Y27=1,X27,X27*0.48),0)</f>
        <v>0</v>
      </c>
      <c r="AB27" s="117"/>
      <c r="AC27" s="114"/>
      <c r="AD27" s="114"/>
      <c r="AE27" s="114"/>
      <c r="AF27" s="115">
        <f>IF(AND((AC27+AD27+AE27=1),AA27&gt;0,AB27&gt;0),IF(AC27=1,AB27*AA27,IF(AD27=1,AA27*AB27/0.48,AA27*AB27/(0.48*166.386))),0)</f>
        <v>0</v>
      </c>
      <c r="AG27" s="118"/>
      <c r="AH27" s="116">
        <f>-AG27*AA27</f>
        <v>0</v>
      </c>
      <c r="AI27" s="119">
        <f>+R27+AH27</f>
        <v>0</v>
      </c>
      <c r="AJ27" s="120">
        <f>+W27+AF27</f>
        <v>0</v>
      </c>
      <c r="AK27" s="121"/>
    </row>
    <row r="28" spans="1:37" s="13" customFormat="1" ht="24.75" customHeight="1">
      <c r="A28" s="83">
        <f t="shared" si="7"/>
        <v>16</v>
      </c>
      <c r="B28" s="52"/>
      <c r="C28" s="161"/>
      <c r="D28" s="71"/>
      <c r="E28" s="53"/>
      <c r="F28" s="53"/>
      <c r="G28" s="138"/>
      <c r="H28" s="166"/>
      <c r="I28" s="180"/>
      <c r="J28" s="51"/>
      <c r="K28" s="51"/>
      <c r="L28" s="67"/>
      <c r="M28" s="133"/>
      <c r="N28" s="171"/>
      <c r="O28" s="59"/>
      <c r="P28" s="60"/>
      <c r="Q28" s="60"/>
      <c r="R28" s="16">
        <f aca="true" t="shared" si="8" ref="R28:R36">IF((P28+Q28=1),IF(P28=1,O28,O28*0.48),0)</f>
        <v>0</v>
      </c>
      <c r="S28" s="59"/>
      <c r="T28" s="60"/>
      <c r="U28" s="60"/>
      <c r="V28" s="60"/>
      <c r="W28" s="17">
        <f aca="true" t="shared" si="9" ref="W28:W36">IF(AND((T28+U28+V28=1),R28&gt;0,S28&gt;0),IF(T28=1,S28*R28,IF(U28=1,R28*S28/0.48,R28*S28/(0.48*166.386))),0)</f>
        <v>0</v>
      </c>
      <c r="X28" s="59"/>
      <c r="Y28" s="53"/>
      <c r="Z28" s="53"/>
      <c r="AA28" s="16">
        <f aca="true" t="shared" si="10" ref="AA28:AA36">IF((Y28+Z28=1),IF(Y28=1,X28,X28*0.48),0)</f>
        <v>0</v>
      </c>
      <c r="AB28" s="74"/>
      <c r="AC28" s="60"/>
      <c r="AD28" s="60"/>
      <c r="AE28" s="60"/>
      <c r="AF28" s="16">
        <f aca="true" t="shared" si="11" ref="AF28:AF36">IF(AND((AC28+AD28+AE28=1),AA28&gt;0,AB28&gt;0),IF(AC28=1,AB28*AA28,IF(AD28=1,AA28*AB28/0.48,AA28*AB28/(0.48*166.386))),0)</f>
        <v>0</v>
      </c>
      <c r="AG28" s="64"/>
      <c r="AH28" s="17">
        <f aca="true" t="shared" si="12" ref="AH28:AH36">-AG28*AA28</f>
        <v>0</v>
      </c>
      <c r="AI28" s="18">
        <f aca="true" t="shared" si="13" ref="AI28:AI36">+R28+AH28</f>
        <v>0</v>
      </c>
      <c r="AJ28" s="19">
        <f aca="true" t="shared" si="14" ref="AJ28:AJ36">+W28+AF28</f>
        <v>0</v>
      </c>
      <c r="AK28" s="81"/>
    </row>
    <row r="29" spans="1:37" s="13" customFormat="1" ht="24.75" customHeight="1">
      <c r="A29" s="83">
        <f t="shared" si="7"/>
        <v>17</v>
      </c>
      <c r="B29" s="52"/>
      <c r="C29" s="161"/>
      <c r="D29" s="71"/>
      <c r="E29" s="53"/>
      <c r="F29" s="53"/>
      <c r="G29" s="138"/>
      <c r="H29" s="166"/>
      <c r="I29" s="178"/>
      <c r="J29" s="68"/>
      <c r="K29" s="68"/>
      <c r="L29" s="68"/>
      <c r="M29" s="133"/>
      <c r="N29" s="171"/>
      <c r="O29" s="59"/>
      <c r="P29" s="60"/>
      <c r="Q29" s="60"/>
      <c r="R29" s="16">
        <f t="shared" si="8"/>
        <v>0</v>
      </c>
      <c r="S29" s="59"/>
      <c r="T29" s="60"/>
      <c r="U29" s="60"/>
      <c r="V29" s="60"/>
      <c r="W29" s="17">
        <f t="shared" si="9"/>
        <v>0</v>
      </c>
      <c r="X29" s="59"/>
      <c r="Y29" s="53"/>
      <c r="Z29" s="53"/>
      <c r="AA29" s="16">
        <f t="shared" si="10"/>
        <v>0</v>
      </c>
      <c r="AB29" s="74"/>
      <c r="AC29" s="60"/>
      <c r="AD29" s="60"/>
      <c r="AE29" s="60"/>
      <c r="AF29" s="16">
        <f t="shared" si="11"/>
        <v>0</v>
      </c>
      <c r="AG29" s="64"/>
      <c r="AH29" s="17">
        <f t="shared" si="12"/>
        <v>0</v>
      </c>
      <c r="AI29" s="18">
        <f t="shared" si="13"/>
        <v>0</v>
      </c>
      <c r="AJ29" s="19">
        <f t="shared" si="14"/>
        <v>0</v>
      </c>
      <c r="AK29" s="81"/>
    </row>
    <row r="30" spans="1:37" s="13" customFormat="1" ht="24.75" customHeight="1">
      <c r="A30" s="83">
        <f t="shared" si="7"/>
        <v>18</v>
      </c>
      <c r="B30" s="52"/>
      <c r="C30" s="161"/>
      <c r="D30" s="71"/>
      <c r="E30" s="53"/>
      <c r="F30" s="53"/>
      <c r="G30" s="138"/>
      <c r="H30" s="166"/>
      <c r="I30" s="178"/>
      <c r="J30" s="68"/>
      <c r="K30" s="68"/>
      <c r="L30" s="68"/>
      <c r="M30" s="133"/>
      <c r="N30" s="171"/>
      <c r="O30" s="59"/>
      <c r="P30" s="60"/>
      <c r="Q30" s="60"/>
      <c r="R30" s="16">
        <f t="shared" si="8"/>
        <v>0</v>
      </c>
      <c r="S30" s="59"/>
      <c r="T30" s="60"/>
      <c r="U30" s="60"/>
      <c r="V30" s="60"/>
      <c r="W30" s="17">
        <f t="shared" si="9"/>
        <v>0</v>
      </c>
      <c r="X30" s="59"/>
      <c r="Y30" s="53"/>
      <c r="Z30" s="53"/>
      <c r="AA30" s="16">
        <f t="shared" si="10"/>
        <v>0</v>
      </c>
      <c r="AB30" s="74"/>
      <c r="AC30" s="60"/>
      <c r="AD30" s="60"/>
      <c r="AE30" s="60"/>
      <c r="AF30" s="16">
        <f t="shared" si="11"/>
        <v>0</v>
      </c>
      <c r="AG30" s="64"/>
      <c r="AH30" s="17">
        <f t="shared" si="12"/>
        <v>0</v>
      </c>
      <c r="AI30" s="18">
        <f t="shared" si="13"/>
        <v>0</v>
      </c>
      <c r="AJ30" s="19">
        <f t="shared" si="14"/>
        <v>0</v>
      </c>
      <c r="AK30" s="81"/>
    </row>
    <row r="31" spans="1:37" s="13" customFormat="1" ht="24.75" customHeight="1">
      <c r="A31" s="83">
        <f t="shared" si="7"/>
        <v>19</v>
      </c>
      <c r="B31" s="52"/>
      <c r="C31" s="161"/>
      <c r="D31" s="71"/>
      <c r="E31" s="53"/>
      <c r="F31" s="53"/>
      <c r="G31" s="138"/>
      <c r="H31" s="166"/>
      <c r="I31" s="178"/>
      <c r="J31" s="68"/>
      <c r="K31" s="68"/>
      <c r="L31" s="68"/>
      <c r="M31" s="133"/>
      <c r="N31" s="171"/>
      <c r="O31" s="59"/>
      <c r="P31" s="60"/>
      <c r="Q31" s="60"/>
      <c r="R31" s="16">
        <f t="shared" si="8"/>
        <v>0</v>
      </c>
      <c r="S31" s="59"/>
      <c r="T31" s="60"/>
      <c r="U31" s="60"/>
      <c r="V31" s="60"/>
      <c r="W31" s="17">
        <f t="shared" si="9"/>
        <v>0</v>
      </c>
      <c r="X31" s="59"/>
      <c r="Y31" s="53"/>
      <c r="Z31" s="53"/>
      <c r="AA31" s="16">
        <f t="shared" si="10"/>
        <v>0</v>
      </c>
      <c r="AB31" s="74"/>
      <c r="AC31" s="60"/>
      <c r="AD31" s="60"/>
      <c r="AE31" s="60"/>
      <c r="AF31" s="16">
        <f t="shared" si="11"/>
        <v>0</v>
      </c>
      <c r="AG31" s="64"/>
      <c r="AH31" s="17">
        <f t="shared" si="12"/>
        <v>0</v>
      </c>
      <c r="AI31" s="18">
        <f t="shared" si="13"/>
        <v>0</v>
      </c>
      <c r="AJ31" s="19">
        <f t="shared" si="14"/>
        <v>0</v>
      </c>
      <c r="AK31" s="81"/>
    </row>
    <row r="32" spans="1:37" s="13" customFormat="1" ht="24.75" customHeight="1">
      <c r="A32" s="83">
        <f t="shared" si="7"/>
        <v>20</v>
      </c>
      <c r="B32" s="108"/>
      <c r="C32" s="162"/>
      <c r="D32" s="109"/>
      <c r="E32" s="110"/>
      <c r="F32" s="110"/>
      <c r="G32" s="139"/>
      <c r="H32" s="167"/>
      <c r="I32" s="179"/>
      <c r="J32" s="112"/>
      <c r="K32" s="112"/>
      <c r="L32" s="111"/>
      <c r="M32" s="134"/>
      <c r="N32" s="172"/>
      <c r="O32" s="113"/>
      <c r="P32" s="114"/>
      <c r="Q32" s="114"/>
      <c r="R32" s="115">
        <f>IF((P32+Q32=1),IF(P32=1,O32,O32*0.48),0)</f>
        <v>0</v>
      </c>
      <c r="S32" s="113"/>
      <c r="T32" s="114"/>
      <c r="U32" s="114"/>
      <c r="V32" s="114"/>
      <c r="W32" s="116">
        <f>IF(AND((T32+U32+V32=1),R32&gt;0,S32&gt;0),IF(T32=1,S32*R32,IF(U32=1,R32*S32/0.48,R32*S32/(0.48*166.386))),0)</f>
        <v>0</v>
      </c>
      <c r="X32" s="113"/>
      <c r="Y32" s="110"/>
      <c r="Z32" s="110"/>
      <c r="AA32" s="115">
        <f>IF((Y32+Z32=1),IF(Y32=1,X32,X32*0.48),0)</f>
        <v>0</v>
      </c>
      <c r="AB32" s="117"/>
      <c r="AC32" s="114"/>
      <c r="AD32" s="114"/>
      <c r="AE32" s="114"/>
      <c r="AF32" s="115">
        <f>IF(AND((AC32+AD32+AE32=1),AA32&gt;0,AB32&gt;0),IF(AC32=1,AB32*AA32,IF(AD32=1,AA32*AB32/0.48,AA32*AB32/(0.48*166.386))),0)</f>
        <v>0</v>
      </c>
      <c r="AG32" s="118"/>
      <c r="AH32" s="116">
        <f>-AG32*AA32</f>
        <v>0</v>
      </c>
      <c r="AI32" s="119">
        <f>+R32+AH32</f>
        <v>0</v>
      </c>
      <c r="AJ32" s="120">
        <f>+W32+AF32</f>
        <v>0</v>
      </c>
      <c r="AK32" s="121"/>
    </row>
    <row r="33" spans="1:37" s="13" customFormat="1" ht="24.75" customHeight="1">
      <c r="A33" s="83">
        <f t="shared" si="7"/>
        <v>21</v>
      </c>
      <c r="B33" s="52"/>
      <c r="C33" s="161"/>
      <c r="D33" s="71"/>
      <c r="E33" s="53"/>
      <c r="F33" s="53"/>
      <c r="G33" s="138"/>
      <c r="H33" s="166"/>
      <c r="I33" s="180"/>
      <c r="J33" s="51"/>
      <c r="K33" s="51"/>
      <c r="L33" s="67"/>
      <c r="M33" s="133"/>
      <c r="N33" s="171"/>
      <c r="O33" s="59"/>
      <c r="P33" s="60"/>
      <c r="Q33" s="60"/>
      <c r="R33" s="16">
        <f>IF((P33+Q33=1),IF(P33=1,O33,O33*0.48),0)</f>
        <v>0</v>
      </c>
      <c r="S33" s="59"/>
      <c r="T33" s="60"/>
      <c r="U33" s="60"/>
      <c r="V33" s="60"/>
      <c r="W33" s="17">
        <f>IF(AND((T33+U33+V33=1),R33&gt;0,S33&gt;0),IF(T33=1,S33*R33,IF(U33=1,R33*S33/0.48,R33*S33/(0.48*166.386))),0)</f>
        <v>0</v>
      </c>
      <c r="X33" s="59"/>
      <c r="Y33" s="53"/>
      <c r="Z33" s="53"/>
      <c r="AA33" s="16">
        <f>IF((Y33+Z33=1),IF(Y33=1,X33,X33*0.48),0)</f>
        <v>0</v>
      </c>
      <c r="AB33" s="74"/>
      <c r="AC33" s="60"/>
      <c r="AD33" s="60"/>
      <c r="AE33" s="60"/>
      <c r="AF33" s="16">
        <f>IF(AND((AC33+AD33+AE33=1),AA33&gt;0,AB33&gt;0),IF(AC33=1,AB33*AA33,IF(AD33=1,AA33*AB33/0.48,AA33*AB33/(0.48*166.386))),0)</f>
        <v>0</v>
      </c>
      <c r="AG33" s="64"/>
      <c r="AH33" s="17">
        <f>-AG33*AA33</f>
        <v>0</v>
      </c>
      <c r="AI33" s="18">
        <f>+R33+AH33</f>
        <v>0</v>
      </c>
      <c r="AJ33" s="19">
        <f>+W33+AF33</f>
        <v>0</v>
      </c>
      <c r="AK33" s="81"/>
    </row>
    <row r="34" spans="1:37" s="13" customFormat="1" ht="24.75" customHeight="1">
      <c r="A34" s="83">
        <f t="shared" si="7"/>
        <v>22</v>
      </c>
      <c r="B34" s="52"/>
      <c r="C34" s="161"/>
      <c r="D34" s="71"/>
      <c r="E34" s="53"/>
      <c r="F34" s="53"/>
      <c r="G34" s="138"/>
      <c r="H34" s="166"/>
      <c r="I34" s="178"/>
      <c r="J34" s="68"/>
      <c r="K34" s="68"/>
      <c r="L34" s="68"/>
      <c r="M34" s="133"/>
      <c r="N34" s="171"/>
      <c r="O34" s="59"/>
      <c r="P34" s="60"/>
      <c r="Q34" s="60"/>
      <c r="R34" s="16">
        <f t="shared" si="8"/>
        <v>0</v>
      </c>
      <c r="S34" s="59"/>
      <c r="T34" s="60"/>
      <c r="U34" s="60"/>
      <c r="V34" s="60"/>
      <c r="W34" s="17">
        <f t="shared" si="9"/>
        <v>0</v>
      </c>
      <c r="X34" s="59"/>
      <c r="Y34" s="53"/>
      <c r="Z34" s="53"/>
      <c r="AA34" s="16">
        <f t="shared" si="10"/>
        <v>0</v>
      </c>
      <c r="AB34" s="74"/>
      <c r="AC34" s="60"/>
      <c r="AD34" s="60"/>
      <c r="AE34" s="60"/>
      <c r="AF34" s="16">
        <f t="shared" si="11"/>
        <v>0</v>
      </c>
      <c r="AG34" s="64"/>
      <c r="AH34" s="17">
        <f t="shared" si="12"/>
        <v>0</v>
      </c>
      <c r="AI34" s="18">
        <f t="shared" si="13"/>
        <v>0</v>
      </c>
      <c r="AJ34" s="19">
        <f t="shared" si="14"/>
        <v>0</v>
      </c>
      <c r="AK34" s="81"/>
    </row>
    <row r="35" spans="1:37" s="13" customFormat="1" ht="24.75" customHeight="1">
      <c r="A35" s="83">
        <f t="shared" si="7"/>
        <v>23</v>
      </c>
      <c r="B35" s="52"/>
      <c r="C35" s="161"/>
      <c r="D35" s="71"/>
      <c r="E35" s="53"/>
      <c r="F35" s="53"/>
      <c r="G35" s="138"/>
      <c r="H35" s="166"/>
      <c r="I35" s="178"/>
      <c r="J35" s="68"/>
      <c r="K35" s="68"/>
      <c r="L35" s="68"/>
      <c r="M35" s="133"/>
      <c r="N35" s="171"/>
      <c r="O35" s="59"/>
      <c r="P35" s="60"/>
      <c r="Q35" s="60"/>
      <c r="R35" s="16">
        <f t="shared" si="8"/>
        <v>0</v>
      </c>
      <c r="S35" s="59"/>
      <c r="T35" s="60"/>
      <c r="U35" s="60"/>
      <c r="V35" s="60"/>
      <c r="W35" s="17">
        <f t="shared" si="9"/>
        <v>0</v>
      </c>
      <c r="X35" s="59"/>
      <c r="Y35" s="53"/>
      <c r="Z35" s="53"/>
      <c r="AA35" s="16">
        <f t="shared" si="10"/>
        <v>0</v>
      </c>
      <c r="AB35" s="74"/>
      <c r="AC35" s="60"/>
      <c r="AD35" s="60"/>
      <c r="AE35" s="60"/>
      <c r="AF35" s="16">
        <f t="shared" si="11"/>
        <v>0</v>
      </c>
      <c r="AG35" s="64"/>
      <c r="AH35" s="17">
        <f t="shared" si="12"/>
        <v>0</v>
      </c>
      <c r="AI35" s="18">
        <f t="shared" si="13"/>
        <v>0</v>
      </c>
      <c r="AJ35" s="19">
        <f t="shared" si="14"/>
        <v>0</v>
      </c>
      <c r="AK35" s="81"/>
    </row>
    <row r="36" spans="1:37" s="13" customFormat="1" ht="24.75" customHeight="1">
      <c r="A36" s="83">
        <f t="shared" si="7"/>
        <v>24</v>
      </c>
      <c r="B36" s="52"/>
      <c r="C36" s="161"/>
      <c r="D36" s="71"/>
      <c r="E36" s="53"/>
      <c r="F36" s="53"/>
      <c r="G36" s="138"/>
      <c r="H36" s="166"/>
      <c r="I36" s="178"/>
      <c r="J36" s="68"/>
      <c r="K36" s="68"/>
      <c r="L36" s="68"/>
      <c r="M36" s="133"/>
      <c r="N36" s="171"/>
      <c r="O36" s="59"/>
      <c r="P36" s="60"/>
      <c r="Q36" s="60"/>
      <c r="R36" s="16">
        <f t="shared" si="8"/>
        <v>0</v>
      </c>
      <c r="S36" s="59"/>
      <c r="T36" s="60"/>
      <c r="U36" s="60"/>
      <c r="V36" s="60"/>
      <c r="W36" s="17">
        <f t="shared" si="9"/>
        <v>0</v>
      </c>
      <c r="X36" s="59"/>
      <c r="Y36" s="53"/>
      <c r="Z36" s="53"/>
      <c r="AA36" s="16">
        <f t="shared" si="10"/>
        <v>0</v>
      </c>
      <c r="AB36" s="74"/>
      <c r="AC36" s="60"/>
      <c r="AD36" s="60"/>
      <c r="AE36" s="60"/>
      <c r="AF36" s="16">
        <f t="shared" si="11"/>
        <v>0</v>
      </c>
      <c r="AG36" s="64"/>
      <c r="AH36" s="17">
        <f t="shared" si="12"/>
        <v>0</v>
      </c>
      <c r="AI36" s="18">
        <f t="shared" si="13"/>
        <v>0</v>
      </c>
      <c r="AJ36" s="19">
        <f t="shared" si="14"/>
        <v>0</v>
      </c>
      <c r="AK36" s="81"/>
    </row>
    <row r="37" spans="1:37" s="13" customFormat="1" ht="24.75" customHeight="1" thickBot="1">
      <c r="A37" s="83">
        <f t="shared" si="7"/>
        <v>25</v>
      </c>
      <c r="B37" s="54"/>
      <c r="C37" s="164"/>
      <c r="D37" s="72"/>
      <c r="E37" s="55"/>
      <c r="F37" s="55"/>
      <c r="G37" s="140"/>
      <c r="H37" s="169"/>
      <c r="I37" s="181"/>
      <c r="J37" s="56"/>
      <c r="K37" s="56"/>
      <c r="L37" s="69"/>
      <c r="M37" s="135"/>
      <c r="N37" s="174"/>
      <c r="O37" s="61"/>
      <c r="P37" s="62"/>
      <c r="Q37" s="62"/>
      <c r="R37" s="20">
        <f>IF((P37+Q37=1),IF(P37=1,O37,O37*0.48),0)</f>
        <v>0</v>
      </c>
      <c r="S37" s="61"/>
      <c r="T37" s="62"/>
      <c r="U37" s="62"/>
      <c r="V37" s="62"/>
      <c r="W37" s="21">
        <f>IF(AND((T37+U37+V37=1),R37&gt;0,S37&gt;0),IF(T37=1,S37*R37,IF(U37=1,R37*S37/0.48,R37*S37/(0.48*166.386))),0)</f>
        <v>0</v>
      </c>
      <c r="X37" s="61"/>
      <c r="Y37" s="55"/>
      <c r="Z37" s="55"/>
      <c r="AA37" s="20">
        <f>IF((Y37+Z37=1),IF(Y37=1,X37,X37*0.48),0)</f>
        <v>0</v>
      </c>
      <c r="AB37" s="75"/>
      <c r="AC37" s="62"/>
      <c r="AD37" s="62"/>
      <c r="AE37" s="62"/>
      <c r="AF37" s="20">
        <f>IF(AND((AC37+AD37+AE37=1),AA37&gt;0,AB37&gt;0),IF(AC37=1,AB37*AA37,IF(AD37=1,AA37*AB37/0.48,AA37*AB37/(0.48*166.386))),0)</f>
        <v>0</v>
      </c>
      <c r="AG37" s="65"/>
      <c r="AH37" s="21">
        <f>-AG37*AA37</f>
        <v>0</v>
      </c>
      <c r="AI37" s="22">
        <f>+R37+AH37</f>
        <v>0</v>
      </c>
      <c r="AJ37" s="23">
        <f>+W37+AF37</f>
        <v>0</v>
      </c>
      <c r="AK37" s="82"/>
    </row>
    <row r="38" spans="2:37" ht="24.75" customHeight="1" thickBot="1">
      <c r="B38" s="263" t="s">
        <v>67</v>
      </c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4"/>
      <c r="O38" s="24"/>
      <c r="P38" s="25"/>
      <c r="Q38" s="25"/>
      <c r="R38" s="46">
        <f>+SUM(R13:R37)</f>
        <v>0</v>
      </c>
      <c r="W38" s="47">
        <f>+SUM(W13:W37)</f>
        <v>0</v>
      </c>
      <c r="X38" s="24"/>
      <c r="Y38" s="25"/>
      <c r="Z38" s="25"/>
      <c r="AA38" s="46">
        <f>+SUM(AA13:AA37)</f>
        <v>0</v>
      </c>
      <c r="AF38" s="46">
        <f>+SUM(AF13:AF37)</f>
        <v>0</v>
      </c>
      <c r="AG38" s="25"/>
      <c r="AH38" s="48">
        <f>+SUM(AH13:AH37)</f>
        <v>0</v>
      </c>
      <c r="AI38" s="131">
        <f>+SUM(AI13:AI37)</f>
        <v>0</v>
      </c>
      <c r="AJ38" s="132">
        <f>+SUM(AJ13:AJ37)</f>
        <v>0</v>
      </c>
      <c r="AK38" s="26"/>
    </row>
    <row r="39" spans="2:37" ht="24.75" customHeight="1" thickBot="1">
      <c r="B39" s="27"/>
      <c r="C39" s="27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77" t="s">
        <v>68</v>
      </c>
      <c r="O39" s="26"/>
      <c r="P39" s="26"/>
      <c r="Q39" s="26"/>
      <c r="R39" s="26"/>
      <c r="S39" s="269" t="e">
        <f>+W38/R38</f>
        <v>#DIV/0!</v>
      </c>
      <c r="T39" s="270"/>
      <c r="U39" s="79" t="s">
        <v>66</v>
      </c>
      <c r="V39" s="79"/>
      <c r="W39" s="26"/>
      <c r="X39" s="26"/>
      <c r="Y39" s="26"/>
      <c r="Z39" s="26"/>
      <c r="AA39" s="26"/>
      <c r="AB39" s="269" t="e">
        <f>+AF38/AA38</f>
        <v>#DIV/0!</v>
      </c>
      <c r="AC39" s="270"/>
      <c r="AD39" s="79" t="s">
        <v>66</v>
      </c>
      <c r="AE39" s="78"/>
      <c r="AF39" s="26"/>
      <c r="AG39" s="26"/>
      <c r="AH39" s="26"/>
      <c r="AI39" s="130" t="e">
        <f>+AJ38/AI38</f>
        <v>#DIV/0!</v>
      </c>
      <c r="AJ39" s="79" t="s">
        <v>66</v>
      </c>
      <c r="AK39" s="26"/>
    </row>
    <row r="40" spans="2:13" ht="24.75" customHeight="1">
      <c r="B40" s="28"/>
      <c r="C40" s="28"/>
      <c r="D40" s="29"/>
      <c r="E40" s="29"/>
      <c r="F40" s="29"/>
      <c r="G40" s="29"/>
      <c r="I40" s="29"/>
      <c r="J40" s="29"/>
      <c r="K40" s="29"/>
      <c r="L40" s="29"/>
      <c r="M40" s="29"/>
    </row>
    <row r="41" spans="2:3" ht="15">
      <c r="B41" s="28" t="s">
        <v>39</v>
      </c>
      <c r="C41" s="30"/>
    </row>
    <row r="42" spans="2:3" ht="15.75" thickBot="1">
      <c r="B42" s="28"/>
      <c r="C42" s="30"/>
    </row>
    <row r="43" spans="2:36" ht="21" customHeight="1">
      <c r="B43" s="271" t="s">
        <v>7</v>
      </c>
      <c r="C43" s="272"/>
      <c r="D43" s="31"/>
      <c r="E43" s="31"/>
      <c r="F43" s="31"/>
      <c r="G43" s="32"/>
      <c r="H43" s="150">
        <v>1</v>
      </c>
      <c r="I43" s="265" t="s">
        <v>40</v>
      </c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6"/>
    </row>
    <row r="44" spans="2:36" ht="21" customHeight="1">
      <c r="B44" s="261"/>
      <c r="C44" s="262"/>
      <c r="D44" s="38"/>
      <c r="E44" s="38"/>
      <c r="F44" s="38"/>
      <c r="G44" s="33"/>
      <c r="H44" s="147">
        <v>2</v>
      </c>
      <c r="I44" s="267" t="s">
        <v>41</v>
      </c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8"/>
    </row>
    <row r="45" spans="2:36" ht="21" customHeight="1">
      <c r="B45" s="257" t="s">
        <v>8</v>
      </c>
      <c r="C45" s="258"/>
      <c r="D45" s="34"/>
      <c r="E45" s="34"/>
      <c r="F45" s="34"/>
      <c r="G45" s="35"/>
      <c r="H45" s="147" t="s">
        <v>42</v>
      </c>
      <c r="I45" s="267" t="s">
        <v>43</v>
      </c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8"/>
    </row>
    <row r="46" spans="2:36" ht="21" customHeight="1">
      <c r="B46" s="259"/>
      <c r="C46" s="260"/>
      <c r="D46" s="38"/>
      <c r="E46" s="38"/>
      <c r="F46" s="38"/>
      <c r="G46" s="33"/>
      <c r="H46" s="147">
        <v>7</v>
      </c>
      <c r="I46" s="267" t="s">
        <v>44</v>
      </c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8"/>
    </row>
    <row r="47" spans="2:36" ht="21" customHeight="1">
      <c r="B47" s="261" t="s">
        <v>9</v>
      </c>
      <c r="C47" s="262"/>
      <c r="D47" s="34"/>
      <c r="E47" s="34"/>
      <c r="F47" s="34"/>
      <c r="G47" s="35"/>
      <c r="H47" s="147" t="s">
        <v>78</v>
      </c>
      <c r="I47" s="267" t="s">
        <v>45</v>
      </c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8"/>
    </row>
    <row r="48" spans="2:36" ht="21" customHeight="1" thickBot="1">
      <c r="B48" s="261"/>
      <c r="C48" s="262"/>
      <c r="D48" s="2"/>
      <c r="E48" s="2"/>
      <c r="F48" s="2"/>
      <c r="G48" s="39"/>
      <c r="H48" s="149">
        <v>12</v>
      </c>
      <c r="I48" s="273" t="s">
        <v>79</v>
      </c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4"/>
    </row>
    <row r="49" spans="2:36" ht="21" customHeight="1">
      <c r="B49" s="279" t="s">
        <v>4</v>
      </c>
      <c r="C49" s="285" t="s">
        <v>10</v>
      </c>
      <c r="D49" s="44"/>
      <c r="E49" s="44"/>
      <c r="F49" s="44"/>
      <c r="G49" s="31"/>
      <c r="H49" s="150">
        <v>13</v>
      </c>
      <c r="I49" s="265" t="s">
        <v>46</v>
      </c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6"/>
    </row>
    <row r="50" spans="2:36" ht="39.75" customHeight="1">
      <c r="B50" s="280"/>
      <c r="C50" s="286"/>
      <c r="D50" s="2"/>
      <c r="E50" s="2"/>
      <c r="F50" s="2"/>
      <c r="G50" s="2"/>
      <c r="H50" s="147">
        <v>14.15</v>
      </c>
      <c r="I50" s="267" t="s">
        <v>47</v>
      </c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8"/>
    </row>
    <row r="51" spans="2:36" ht="21" customHeight="1">
      <c r="B51" s="280"/>
      <c r="C51" s="287"/>
      <c r="D51" s="38"/>
      <c r="E51" s="38"/>
      <c r="F51" s="38"/>
      <c r="G51" s="38"/>
      <c r="H51" s="148">
        <v>16</v>
      </c>
      <c r="I51" s="267" t="s">
        <v>48</v>
      </c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8"/>
    </row>
    <row r="52" spans="2:36" ht="21" customHeight="1">
      <c r="B52" s="280"/>
      <c r="C52" s="288" t="s">
        <v>11</v>
      </c>
      <c r="D52" s="36"/>
      <c r="E52" s="36"/>
      <c r="F52" s="36"/>
      <c r="G52" s="34"/>
      <c r="H52" s="147">
        <v>17</v>
      </c>
      <c r="I52" s="267" t="s">
        <v>49</v>
      </c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8"/>
    </row>
    <row r="53" spans="2:36" ht="38.25" customHeight="1">
      <c r="B53" s="280"/>
      <c r="C53" s="287"/>
      <c r="D53" s="38"/>
      <c r="E53" s="38"/>
      <c r="F53" s="38"/>
      <c r="G53" s="38"/>
      <c r="H53" s="147" t="s">
        <v>50</v>
      </c>
      <c r="I53" s="267" t="s">
        <v>51</v>
      </c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8"/>
    </row>
    <row r="54" spans="2:36" ht="21" customHeight="1" thickBot="1">
      <c r="B54" s="281"/>
      <c r="C54" s="151" t="s">
        <v>12</v>
      </c>
      <c r="D54" s="152"/>
      <c r="E54" s="152"/>
      <c r="F54" s="152"/>
      <c r="G54" s="153"/>
      <c r="H54" s="154">
        <v>21</v>
      </c>
      <c r="I54" s="275" t="s">
        <v>52</v>
      </c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6"/>
    </row>
    <row r="55" spans="2:36" ht="21" customHeight="1">
      <c r="B55" s="282" t="s">
        <v>5</v>
      </c>
      <c r="C55" s="285" t="s">
        <v>13</v>
      </c>
      <c r="D55" s="155"/>
      <c r="E55" s="155"/>
      <c r="F55" s="155"/>
      <c r="G55" s="32"/>
      <c r="H55" s="150">
        <v>22</v>
      </c>
      <c r="I55" s="265" t="s">
        <v>53</v>
      </c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6"/>
    </row>
    <row r="56" spans="2:36" ht="28.5" customHeight="1">
      <c r="B56" s="283"/>
      <c r="C56" s="286"/>
      <c r="D56" s="10"/>
      <c r="E56" s="10"/>
      <c r="F56" s="10"/>
      <c r="G56" s="39"/>
      <c r="H56" s="147">
        <v>23.24</v>
      </c>
      <c r="I56" s="267" t="s">
        <v>54</v>
      </c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8"/>
    </row>
    <row r="57" spans="2:36" ht="21" customHeight="1">
      <c r="B57" s="283"/>
      <c r="C57" s="287"/>
      <c r="D57" s="127"/>
      <c r="E57" s="127"/>
      <c r="F57" s="127"/>
      <c r="G57" s="33"/>
      <c r="H57" s="148">
        <v>25</v>
      </c>
      <c r="I57" s="267" t="s">
        <v>55</v>
      </c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8"/>
    </row>
    <row r="58" spans="2:36" ht="21" customHeight="1">
      <c r="B58" s="283"/>
      <c r="C58" s="288" t="s">
        <v>14</v>
      </c>
      <c r="D58" s="37"/>
      <c r="E58" s="37"/>
      <c r="F58" s="37"/>
      <c r="G58" s="2"/>
      <c r="H58" s="147">
        <v>26</v>
      </c>
      <c r="I58" s="267" t="s">
        <v>56</v>
      </c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8"/>
    </row>
    <row r="59" spans="2:36" ht="29.25" customHeight="1">
      <c r="B59" s="283"/>
      <c r="C59" s="286"/>
      <c r="D59" s="2"/>
      <c r="E59" s="2"/>
      <c r="F59" s="2"/>
      <c r="G59" s="2"/>
      <c r="H59" s="147" t="s">
        <v>57</v>
      </c>
      <c r="I59" s="267" t="s">
        <v>58</v>
      </c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268"/>
    </row>
    <row r="60" spans="2:36" ht="21" customHeight="1">
      <c r="B60" s="283"/>
      <c r="C60" s="287"/>
      <c r="D60" s="38"/>
      <c r="E60" s="38"/>
      <c r="F60" s="38"/>
      <c r="G60" s="38"/>
      <c r="H60" s="148">
        <v>30</v>
      </c>
      <c r="I60" s="267" t="s">
        <v>59</v>
      </c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8"/>
    </row>
    <row r="61" spans="2:36" ht="21" customHeight="1">
      <c r="B61" s="283"/>
      <c r="C61" s="289" t="s">
        <v>15</v>
      </c>
      <c r="D61" s="36"/>
      <c r="E61" s="36"/>
      <c r="F61" s="36"/>
      <c r="G61" s="34"/>
      <c r="H61" s="147">
        <v>31</v>
      </c>
      <c r="I61" s="267" t="s">
        <v>60</v>
      </c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8"/>
    </row>
    <row r="62" spans="2:36" ht="21" customHeight="1" thickBot="1">
      <c r="B62" s="284"/>
      <c r="C62" s="290"/>
      <c r="D62" s="156"/>
      <c r="E62" s="156"/>
      <c r="F62" s="156"/>
      <c r="G62" s="156"/>
      <c r="H62" s="154">
        <v>32</v>
      </c>
      <c r="I62" s="275" t="s">
        <v>61</v>
      </c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6"/>
    </row>
    <row r="63" spans="2:36" ht="21" customHeight="1">
      <c r="B63" s="271" t="s">
        <v>6</v>
      </c>
      <c r="C63" s="272"/>
      <c r="D63" s="31"/>
      <c r="E63" s="31"/>
      <c r="F63" s="31"/>
      <c r="G63" s="32"/>
      <c r="H63" s="158">
        <v>33</v>
      </c>
      <c r="I63" s="265" t="s">
        <v>64</v>
      </c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  <c r="AJ63" s="266"/>
    </row>
    <row r="64" spans="2:36" ht="21" customHeight="1" thickBot="1">
      <c r="B64" s="277"/>
      <c r="C64" s="278"/>
      <c r="D64" s="156"/>
      <c r="E64" s="156"/>
      <c r="F64" s="156"/>
      <c r="G64" s="159"/>
      <c r="H64" s="154">
        <v>34</v>
      </c>
      <c r="I64" s="275" t="s">
        <v>62</v>
      </c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6"/>
    </row>
    <row r="65" spans="2:36" ht="21" customHeight="1" thickBot="1">
      <c r="B65" s="126" t="s">
        <v>18</v>
      </c>
      <c r="C65" s="156"/>
      <c r="D65" s="156"/>
      <c r="E65" s="156"/>
      <c r="F65" s="156"/>
      <c r="G65" s="156"/>
      <c r="H65" s="182">
        <v>35</v>
      </c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7"/>
    </row>
    <row r="66" ht="15">
      <c r="B66" s="1" t="s">
        <v>63</v>
      </c>
    </row>
  </sheetData>
  <sheetProtection password="DEE7" sheet="1" objects="1" scenarios="1"/>
  <mergeCells count="95">
    <mergeCell ref="I61:AJ61"/>
    <mergeCell ref="I62:AJ62"/>
    <mergeCell ref="B63:C64"/>
    <mergeCell ref="I63:AJ63"/>
    <mergeCell ref="I64:AJ64"/>
    <mergeCell ref="B55:B62"/>
    <mergeCell ref="C55:C57"/>
    <mergeCell ref="I55:AJ55"/>
    <mergeCell ref="I56:AJ56"/>
    <mergeCell ref="I57:AJ57"/>
    <mergeCell ref="C58:C60"/>
    <mergeCell ref="I58:AJ58"/>
    <mergeCell ref="I59:AJ59"/>
    <mergeCell ref="I60:AJ60"/>
    <mergeCell ref="C61:C62"/>
    <mergeCell ref="B49:B54"/>
    <mergeCell ref="C49:C51"/>
    <mergeCell ref="I49:AJ49"/>
    <mergeCell ref="I50:AJ50"/>
    <mergeCell ref="I51:AJ51"/>
    <mergeCell ref="C52:C53"/>
    <mergeCell ref="I52:AJ52"/>
    <mergeCell ref="I53:AJ53"/>
    <mergeCell ref="I54:AJ54"/>
    <mergeCell ref="B45:C46"/>
    <mergeCell ref="I45:AJ45"/>
    <mergeCell ref="I46:AJ46"/>
    <mergeCell ref="B47:C48"/>
    <mergeCell ref="I47:AJ47"/>
    <mergeCell ref="I48:AJ48"/>
    <mergeCell ref="B38:N38"/>
    <mergeCell ref="S39:T39"/>
    <mergeCell ref="AB39:AC39"/>
    <mergeCell ref="B43:C44"/>
    <mergeCell ref="I43:AJ43"/>
    <mergeCell ref="I44:AJ44"/>
    <mergeCell ref="V10:V11"/>
    <mergeCell ref="Y10:Y11"/>
    <mergeCell ref="Z10:Z11"/>
    <mergeCell ref="AC10:AC11"/>
    <mergeCell ref="AD10:AD11"/>
    <mergeCell ref="AE10:AE11"/>
    <mergeCell ref="AF9:AF11"/>
    <mergeCell ref="AG9:AG11"/>
    <mergeCell ref="AH9:AH11"/>
    <mergeCell ref="D10:D11"/>
    <mergeCell ref="E10:E11"/>
    <mergeCell ref="F10:F11"/>
    <mergeCell ref="I10:I11"/>
    <mergeCell ref="J10:J11"/>
    <mergeCell ref="K10:K11"/>
    <mergeCell ref="L10:L11"/>
    <mergeCell ref="W9:W11"/>
    <mergeCell ref="X9:X11"/>
    <mergeCell ref="Y9:Z9"/>
    <mergeCell ref="AA9:AA11"/>
    <mergeCell ref="AB9:AB11"/>
    <mergeCell ref="AC9:AE9"/>
    <mergeCell ref="N9:N11"/>
    <mergeCell ref="O9:O11"/>
    <mergeCell ref="P9:Q9"/>
    <mergeCell ref="R9:R11"/>
    <mergeCell ref="S9:S11"/>
    <mergeCell ref="T9:V9"/>
    <mergeCell ref="P10:P11"/>
    <mergeCell ref="Q10:Q11"/>
    <mergeCell ref="T10:T11"/>
    <mergeCell ref="U10:U11"/>
    <mergeCell ref="AI8:AI10"/>
    <mergeCell ref="AJ8:AJ10"/>
    <mergeCell ref="AK8:AK11"/>
    <mergeCell ref="B9:B11"/>
    <mergeCell ref="C9:C11"/>
    <mergeCell ref="D9:F9"/>
    <mergeCell ref="G9:G11"/>
    <mergeCell ref="H9:H11"/>
    <mergeCell ref="I9:L9"/>
    <mergeCell ref="M9:M11"/>
    <mergeCell ref="X7:AH7"/>
    <mergeCell ref="AI7:AJ7"/>
    <mergeCell ref="B8:C8"/>
    <mergeCell ref="D8:H8"/>
    <mergeCell ref="I8:N8"/>
    <mergeCell ref="O8:R8"/>
    <mergeCell ref="S8:V8"/>
    <mergeCell ref="X8:AA8"/>
    <mergeCell ref="AB8:AF8"/>
    <mergeCell ref="AG8:AH8"/>
    <mergeCell ref="R2:U3"/>
    <mergeCell ref="D3:F3"/>
    <mergeCell ref="H3:N3"/>
    <mergeCell ref="D5:F5"/>
    <mergeCell ref="J5:K5"/>
    <mergeCell ref="D7:F7"/>
    <mergeCell ref="O7:W7"/>
  </mergeCells>
  <conditionalFormatting sqref="D13:F37">
    <cfRule type="expression" priority="1" dxfId="0" stopIfTrue="1">
      <formula>OR(($D13+$E13+$F13&gt;1),($D13+$E13+$F13&lt;0))</formula>
    </cfRule>
  </conditionalFormatting>
  <conditionalFormatting sqref="P13:Q37">
    <cfRule type="expression" priority="2" dxfId="0" stopIfTrue="1">
      <formula>OR(($P13+$Q13&gt;1),($P13+$Q13&lt;0),AND($P13+$Q13&lt;&gt;1,$O13&gt;0))</formula>
    </cfRule>
  </conditionalFormatting>
  <conditionalFormatting sqref="T13:V37">
    <cfRule type="expression" priority="3" dxfId="0" stopIfTrue="1">
      <formula>OR(($T13+$U13+$V13&gt;1),($T13+$U13+$V13&lt;0),AND($T13+$U13+$V13&lt;&gt;1,$S13&gt;0))</formula>
    </cfRule>
  </conditionalFormatting>
  <conditionalFormatting sqref="Y13:Z37">
    <cfRule type="expression" priority="4" dxfId="0" stopIfTrue="1">
      <formula>OR(($Y13+$Z13&gt;1),($Y13+$Z13&lt;0),AND($Y13+$Z13&lt;&gt;1,$X13&gt;0))</formula>
    </cfRule>
  </conditionalFormatting>
  <conditionalFormatting sqref="AC13:AE37">
    <cfRule type="expression" priority="5" dxfId="0" stopIfTrue="1">
      <formula>OR(($AC13+$AD13+$AE13&gt;1),($AC13+$AD13+$AE13&lt;0),AND($AC13+$AD13+$AE13&lt;&gt;1,$AB13&gt;0))</formula>
    </cfRule>
  </conditionalFormatting>
  <conditionalFormatting sqref="I13:L37">
    <cfRule type="expression" priority="6" dxfId="0" stopIfTrue="1">
      <formula>OR(($I13+$J13+$K13+$L13&gt;1),($I13+$J13+$K13+$L13&lt;0))</formula>
    </cfRule>
  </conditionalFormatting>
  <printOptions horizontalCentered="1"/>
  <pageMargins left="0.3937007874015748" right="0.35433070866141736" top="0.4724409448818898" bottom="0.3937007874015748" header="0" footer="0.1968503937007874"/>
  <pageSetup fitToHeight="2" horizontalDpi="1200" verticalDpi="1200" orientation="landscape" paperSize="9" scale="46" r:id="rId2"/>
  <headerFooter alignWithMargins="0">
    <oddFooter>&amp;CPágina &amp;P de &amp;N</oddFooter>
  </headerFooter>
  <rowBreaks count="1" manualBreakCount="1">
    <brk id="40" max="3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AL66"/>
  <sheetViews>
    <sheetView zoomScaleSheetLayoutView="10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L6" sqref="L6"/>
    </sheetView>
  </sheetViews>
  <sheetFormatPr defaultColWidth="11.421875" defaultRowHeight="12.75"/>
  <cols>
    <col min="1" max="1" width="3.28125" style="1" customWidth="1"/>
    <col min="2" max="2" width="12.00390625" style="1" customWidth="1"/>
    <col min="3" max="3" width="21.7109375" style="1" customWidth="1"/>
    <col min="4" max="6" width="2.7109375" style="1" customWidth="1"/>
    <col min="7" max="7" width="9.7109375" style="1" hidden="1" customWidth="1"/>
    <col min="8" max="8" width="21.7109375" style="1" customWidth="1"/>
    <col min="9" max="12" width="2.7109375" style="1" customWidth="1"/>
    <col min="13" max="13" width="9.7109375" style="1" hidden="1" customWidth="1"/>
    <col min="14" max="14" width="21.7109375" style="1" customWidth="1"/>
    <col min="15" max="15" width="10.7109375" style="1" customWidth="1"/>
    <col min="16" max="17" width="2.7109375" style="1" customWidth="1"/>
    <col min="18" max="18" width="11.7109375" style="1" customWidth="1"/>
    <col min="19" max="19" width="6.7109375" style="1" customWidth="1"/>
    <col min="20" max="22" width="2.7109375" style="1" customWidth="1"/>
    <col min="23" max="23" width="11.7109375" style="1" customWidth="1"/>
    <col min="24" max="24" width="10.7109375" style="1" customWidth="1"/>
    <col min="25" max="25" width="2.7109375" style="1" customWidth="1"/>
    <col min="26" max="26" width="2.57421875" style="1" customWidth="1"/>
    <col min="27" max="27" width="11.7109375" style="1" customWidth="1"/>
    <col min="28" max="28" width="7.421875" style="1" customWidth="1"/>
    <col min="29" max="31" width="2.7109375" style="1" customWidth="1"/>
    <col min="32" max="32" width="10.7109375" style="1" customWidth="1"/>
    <col min="33" max="33" width="7.140625" style="1" customWidth="1"/>
    <col min="34" max="34" width="11.7109375" style="1" customWidth="1"/>
    <col min="35" max="36" width="14.7109375" style="1" customWidth="1"/>
    <col min="37" max="37" width="50.7109375" style="1" customWidth="1"/>
    <col min="38" max="16384" width="11.421875" style="1" customWidth="1"/>
  </cols>
  <sheetData>
    <row r="1" spans="2:35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2:35" ht="18">
      <c r="B2" s="2"/>
      <c r="C2" s="3" t="s">
        <v>0</v>
      </c>
      <c r="E2" s="4"/>
      <c r="F2" s="4"/>
      <c r="G2" s="4"/>
      <c r="H2" s="5"/>
      <c r="I2" s="4"/>
      <c r="J2" s="4" t="s">
        <v>71</v>
      </c>
      <c r="K2" s="4"/>
      <c r="L2" s="4"/>
      <c r="M2" s="4"/>
      <c r="N2" s="176" t="s">
        <v>70</v>
      </c>
      <c r="O2" s="5"/>
      <c r="P2" s="5"/>
      <c r="Q2" s="5"/>
      <c r="R2" s="190"/>
      <c r="S2" s="190"/>
      <c r="T2" s="190"/>
      <c r="U2" s="190"/>
      <c r="V2" s="5"/>
      <c r="W2" s="2"/>
      <c r="X2" s="5"/>
      <c r="Y2" s="5"/>
      <c r="Z2" s="5"/>
      <c r="AA2" s="5"/>
      <c r="AB2" s="5"/>
      <c r="AC2" s="5"/>
      <c r="AD2" s="5"/>
      <c r="AE2" s="5"/>
      <c r="AF2" s="2"/>
      <c r="AG2" s="2"/>
      <c r="AH2" s="2"/>
      <c r="AI2" s="7"/>
    </row>
    <row r="3" spans="2:38" ht="18">
      <c r="B3" s="2"/>
      <c r="C3" s="8" t="s">
        <v>1</v>
      </c>
      <c r="D3" s="211" t="s">
        <v>75</v>
      </c>
      <c r="E3" s="212"/>
      <c r="F3" s="213"/>
      <c r="G3" s="129"/>
      <c r="H3" s="208" t="s">
        <v>74</v>
      </c>
      <c r="I3" s="209"/>
      <c r="J3" s="209"/>
      <c r="K3" s="209"/>
      <c r="L3" s="209"/>
      <c r="M3" s="209"/>
      <c r="N3" s="210"/>
      <c r="O3" s="9"/>
      <c r="P3" s="5"/>
      <c r="Q3" s="5"/>
      <c r="R3" s="190"/>
      <c r="S3" s="190"/>
      <c r="T3" s="190"/>
      <c r="U3" s="190"/>
      <c r="V3" s="5"/>
      <c r="W3" s="2"/>
      <c r="X3" s="5"/>
      <c r="Y3" s="5"/>
      <c r="Z3" s="5"/>
      <c r="AA3" s="5"/>
      <c r="AB3" s="5"/>
      <c r="AC3" s="5"/>
      <c r="AD3" s="5"/>
      <c r="AE3" s="5"/>
      <c r="AF3" s="2"/>
      <c r="AG3" s="10"/>
      <c r="AH3" s="10"/>
      <c r="AI3" s="10"/>
      <c r="AJ3" s="11"/>
      <c r="AK3" s="11"/>
      <c r="AL3" s="11"/>
    </row>
    <row r="4" spans="2:38" ht="4.5" customHeight="1">
      <c r="B4" s="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9"/>
      <c r="P4" s="5"/>
      <c r="Q4" s="5"/>
      <c r="R4" s="185"/>
      <c r="S4" s="185"/>
      <c r="T4" s="185"/>
      <c r="U4" s="185"/>
      <c r="V4" s="5"/>
      <c r="W4" s="2"/>
      <c r="X4" s="5"/>
      <c r="Y4" s="5"/>
      <c r="Z4" s="5"/>
      <c r="AA4" s="5"/>
      <c r="AB4" s="5"/>
      <c r="AC4" s="5"/>
      <c r="AD4" s="5"/>
      <c r="AE4" s="5"/>
      <c r="AF4" s="2"/>
      <c r="AG4" s="10"/>
      <c r="AH4" s="10"/>
      <c r="AI4" s="10"/>
      <c r="AJ4" s="11"/>
      <c r="AK4" s="11"/>
      <c r="AL4" s="11"/>
    </row>
    <row r="5" spans="2:35" ht="18">
      <c r="B5" s="2"/>
      <c r="C5" s="8" t="s">
        <v>2</v>
      </c>
      <c r="D5" s="211" t="s">
        <v>76</v>
      </c>
      <c r="E5" s="212"/>
      <c r="F5" s="213"/>
      <c r="G5" s="129"/>
      <c r="H5" s="175">
        <v>12</v>
      </c>
      <c r="I5" s="128"/>
      <c r="J5" s="191" t="s">
        <v>3</v>
      </c>
      <c r="K5" s="191"/>
      <c r="L5" s="125"/>
      <c r="M5" s="12"/>
      <c r="N5" s="175" t="s">
        <v>73</v>
      </c>
      <c r="O5" s="5"/>
      <c r="P5" s="5"/>
      <c r="Q5" s="5"/>
      <c r="R5" s="5"/>
      <c r="S5" s="5"/>
      <c r="T5" s="5"/>
      <c r="U5" s="5"/>
      <c r="V5" s="5"/>
      <c r="W5" s="2"/>
      <c r="X5" s="5"/>
      <c r="Y5" s="5"/>
      <c r="Z5" s="5"/>
      <c r="AA5" s="5"/>
      <c r="AB5" s="5"/>
      <c r="AC5" s="5"/>
      <c r="AD5" s="5"/>
      <c r="AE5" s="5"/>
      <c r="AF5" s="2"/>
      <c r="AG5" s="5"/>
      <c r="AH5" s="5"/>
      <c r="AI5" s="5"/>
    </row>
    <row r="6" ht="15.75" thickBot="1"/>
    <row r="7" spans="2:36" s="13" customFormat="1" ht="15.75" thickBot="1">
      <c r="B7" s="122" t="s">
        <v>69</v>
      </c>
      <c r="C7" s="66"/>
      <c r="D7" s="207" t="s">
        <v>80</v>
      </c>
      <c r="E7" s="207"/>
      <c r="F7" s="207"/>
      <c r="G7" s="123"/>
      <c r="H7" s="124" t="s">
        <v>81</v>
      </c>
      <c r="O7" s="192" t="s">
        <v>4</v>
      </c>
      <c r="P7" s="193"/>
      <c r="Q7" s="193"/>
      <c r="R7" s="193"/>
      <c r="S7" s="193"/>
      <c r="T7" s="193"/>
      <c r="U7" s="193"/>
      <c r="V7" s="193"/>
      <c r="W7" s="194"/>
      <c r="X7" s="192" t="s">
        <v>5</v>
      </c>
      <c r="Y7" s="193"/>
      <c r="Z7" s="193"/>
      <c r="AA7" s="193"/>
      <c r="AB7" s="193"/>
      <c r="AC7" s="193"/>
      <c r="AD7" s="193"/>
      <c r="AE7" s="193"/>
      <c r="AF7" s="193"/>
      <c r="AG7" s="193"/>
      <c r="AH7" s="194"/>
      <c r="AI7" s="192" t="s">
        <v>6</v>
      </c>
      <c r="AJ7" s="194"/>
    </row>
    <row r="8" spans="2:37" s="11" customFormat="1" ht="33" customHeight="1">
      <c r="B8" s="214" t="s">
        <v>7</v>
      </c>
      <c r="C8" s="215"/>
      <c r="D8" s="216" t="s">
        <v>8</v>
      </c>
      <c r="E8" s="217"/>
      <c r="F8" s="217"/>
      <c r="G8" s="217"/>
      <c r="H8" s="218"/>
      <c r="I8" s="217" t="s">
        <v>9</v>
      </c>
      <c r="J8" s="217"/>
      <c r="K8" s="217"/>
      <c r="L8" s="217"/>
      <c r="M8" s="217"/>
      <c r="N8" s="218"/>
      <c r="O8" s="219" t="s">
        <v>10</v>
      </c>
      <c r="P8" s="220"/>
      <c r="Q8" s="220"/>
      <c r="R8" s="220"/>
      <c r="S8" s="221" t="s">
        <v>11</v>
      </c>
      <c r="T8" s="221"/>
      <c r="U8" s="221"/>
      <c r="V8" s="221"/>
      <c r="W8" s="184" t="s">
        <v>12</v>
      </c>
      <c r="X8" s="219" t="s">
        <v>13</v>
      </c>
      <c r="Y8" s="221"/>
      <c r="Z8" s="221"/>
      <c r="AA8" s="221"/>
      <c r="AB8" s="221" t="s">
        <v>14</v>
      </c>
      <c r="AC8" s="221"/>
      <c r="AD8" s="221"/>
      <c r="AE8" s="221"/>
      <c r="AF8" s="221"/>
      <c r="AG8" s="221" t="s">
        <v>15</v>
      </c>
      <c r="AH8" s="222"/>
      <c r="AI8" s="223" t="s">
        <v>16</v>
      </c>
      <c r="AJ8" s="225" t="s">
        <v>17</v>
      </c>
      <c r="AK8" s="227" t="s">
        <v>18</v>
      </c>
    </row>
    <row r="9" spans="2:37" s="11" customFormat="1" ht="21" customHeight="1">
      <c r="B9" s="230" t="s">
        <v>19</v>
      </c>
      <c r="C9" s="233" t="s">
        <v>20</v>
      </c>
      <c r="D9" s="236" t="s">
        <v>21</v>
      </c>
      <c r="E9" s="237"/>
      <c r="F9" s="238"/>
      <c r="G9" s="204" t="s">
        <v>22</v>
      </c>
      <c r="H9" s="239" t="s">
        <v>23</v>
      </c>
      <c r="I9" s="186" t="s">
        <v>21</v>
      </c>
      <c r="J9" s="187"/>
      <c r="K9" s="187"/>
      <c r="L9" s="188"/>
      <c r="M9" s="204" t="s">
        <v>22</v>
      </c>
      <c r="N9" s="242" t="s">
        <v>23</v>
      </c>
      <c r="O9" s="195" t="s">
        <v>24</v>
      </c>
      <c r="P9" s="198" t="s">
        <v>65</v>
      </c>
      <c r="Q9" s="199"/>
      <c r="R9" s="200" t="s">
        <v>26</v>
      </c>
      <c r="S9" s="204" t="s">
        <v>27</v>
      </c>
      <c r="T9" s="245" t="s">
        <v>25</v>
      </c>
      <c r="U9" s="246"/>
      <c r="V9" s="247"/>
      <c r="W9" s="248" t="s">
        <v>28</v>
      </c>
      <c r="X9" s="195" t="s">
        <v>24</v>
      </c>
      <c r="Y9" s="198" t="s">
        <v>65</v>
      </c>
      <c r="Z9" s="250"/>
      <c r="AA9" s="200" t="s">
        <v>26</v>
      </c>
      <c r="AB9" s="204" t="s">
        <v>27</v>
      </c>
      <c r="AC9" s="245" t="s">
        <v>25</v>
      </c>
      <c r="AD9" s="246"/>
      <c r="AE9" s="247"/>
      <c r="AF9" s="200" t="s">
        <v>28</v>
      </c>
      <c r="AG9" s="204" t="s">
        <v>29</v>
      </c>
      <c r="AH9" s="251" t="s">
        <v>30</v>
      </c>
      <c r="AI9" s="224"/>
      <c r="AJ9" s="226"/>
      <c r="AK9" s="228"/>
    </row>
    <row r="10" spans="2:37" s="11" customFormat="1" ht="21" customHeight="1">
      <c r="B10" s="231"/>
      <c r="C10" s="234"/>
      <c r="D10" s="254" t="s">
        <v>31</v>
      </c>
      <c r="E10" s="189" t="s">
        <v>32</v>
      </c>
      <c r="F10" s="255" t="s">
        <v>33</v>
      </c>
      <c r="G10" s="205"/>
      <c r="H10" s="240"/>
      <c r="I10" s="256" t="s">
        <v>34</v>
      </c>
      <c r="J10" s="189" t="s">
        <v>33</v>
      </c>
      <c r="K10" s="189" t="s">
        <v>35</v>
      </c>
      <c r="L10" s="189" t="s">
        <v>77</v>
      </c>
      <c r="M10" s="205"/>
      <c r="N10" s="243"/>
      <c r="O10" s="196"/>
      <c r="P10" s="203" t="s">
        <v>26</v>
      </c>
      <c r="Q10" s="203" t="s">
        <v>72</v>
      </c>
      <c r="R10" s="201"/>
      <c r="S10" s="205"/>
      <c r="T10" s="203" t="s">
        <v>36</v>
      </c>
      <c r="U10" s="203" t="s">
        <v>37</v>
      </c>
      <c r="V10" s="203" t="s">
        <v>38</v>
      </c>
      <c r="W10" s="226"/>
      <c r="X10" s="196"/>
      <c r="Y10" s="203" t="s">
        <v>26</v>
      </c>
      <c r="Z10" s="203" t="s">
        <v>72</v>
      </c>
      <c r="AA10" s="201"/>
      <c r="AB10" s="205"/>
      <c r="AC10" s="203" t="s">
        <v>36</v>
      </c>
      <c r="AD10" s="203" t="s">
        <v>37</v>
      </c>
      <c r="AE10" s="203" t="s">
        <v>38</v>
      </c>
      <c r="AF10" s="201"/>
      <c r="AG10" s="205"/>
      <c r="AH10" s="252"/>
      <c r="AI10" s="224"/>
      <c r="AJ10" s="226"/>
      <c r="AK10" s="229"/>
    </row>
    <row r="11" spans="2:37" s="11" customFormat="1" ht="15">
      <c r="B11" s="232"/>
      <c r="C11" s="235"/>
      <c r="D11" s="254"/>
      <c r="E11" s="189"/>
      <c r="F11" s="255"/>
      <c r="G11" s="206"/>
      <c r="H11" s="241"/>
      <c r="I11" s="256"/>
      <c r="J11" s="189"/>
      <c r="K11" s="189"/>
      <c r="L11" s="189"/>
      <c r="M11" s="206"/>
      <c r="N11" s="244"/>
      <c r="O11" s="197"/>
      <c r="P11" s="203"/>
      <c r="Q11" s="203"/>
      <c r="R11" s="202"/>
      <c r="S11" s="206"/>
      <c r="T11" s="203"/>
      <c r="U11" s="203"/>
      <c r="V11" s="203"/>
      <c r="W11" s="249"/>
      <c r="X11" s="197"/>
      <c r="Y11" s="203"/>
      <c r="Z11" s="203"/>
      <c r="AA11" s="202"/>
      <c r="AB11" s="206"/>
      <c r="AC11" s="203"/>
      <c r="AD11" s="203"/>
      <c r="AE11" s="203"/>
      <c r="AF11" s="202"/>
      <c r="AG11" s="206"/>
      <c r="AH11" s="253"/>
      <c r="AI11" s="15" t="s">
        <v>26</v>
      </c>
      <c r="AJ11" s="183" t="s">
        <v>28</v>
      </c>
      <c r="AK11" s="229"/>
    </row>
    <row r="12" spans="2:37" s="84" customFormat="1" ht="15.75" thickBot="1">
      <c r="B12" s="85">
        <v>1</v>
      </c>
      <c r="C12" s="86">
        <v>2</v>
      </c>
      <c r="D12" s="87">
        <v>3</v>
      </c>
      <c r="E12" s="88">
        <v>4</v>
      </c>
      <c r="F12" s="88">
        <v>5</v>
      </c>
      <c r="G12" s="88">
        <v>6</v>
      </c>
      <c r="H12" s="89">
        <v>7</v>
      </c>
      <c r="I12" s="90">
        <v>8</v>
      </c>
      <c r="J12" s="88">
        <v>9</v>
      </c>
      <c r="K12" s="88">
        <v>10</v>
      </c>
      <c r="L12" s="88">
        <v>36</v>
      </c>
      <c r="M12" s="88">
        <v>11</v>
      </c>
      <c r="N12" s="91">
        <v>12</v>
      </c>
      <c r="O12" s="92">
        <v>13</v>
      </c>
      <c r="P12" s="88">
        <v>14</v>
      </c>
      <c r="Q12" s="88">
        <v>15</v>
      </c>
      <c r="R12" s="93">
        <v>16</v>
      </c>
      <c r="S12" s="93">
        <v>17</v>
      </c>
      <c r="T12" s="88">
        <v>18</v>
      </c>
      <c r="U12" s="88">
        <v>19</v>
      </c>
      <c r="V12" s="88">
        <v>20</v>
      </c>
      <c r="W12" s="94">
        <v>21</v>
      </c>
      <c r="X12" s="92">
        <v>22</v>
      </c>
      <c r="Y12" s="88">
        <v>23</v>
      </c>
      <c r="Z12" s="88">
        <v>24</v>
      </c>
      <c r="AA12" s="88">
        <v>25</v>
      </c>
      <c r="AB12" s="93">
        <v>26</v>
      </c>
      <c r="AC12" s="88">
        <v>27</v>
      </c>
      <c r="AD12" s="88">
        <v>28</v>
      </c>
      <c r="AE12" s="88">
        <v>29</v>
      </c>
      <c r="AF12" s="93">
        <v>30</v>
      </c>
      <c r="AG12" s="93">
        <v>31</v>
      </c>
      <c r="AH12" s="95">
        <v>32</v>
      </c>
      <c r="AI12" s="92">
        <v>33</v>
      </c>
      <c r="AJ12" s="94">
        <v>34</v>
      </c>
      <c r="AK12" s="96">
        <v>35</v>
      </c>
    </row>
    <row r="13" spans="1:37" s="13" customFormat="1" ht="24.75" customHeight="1">
      <c r="A13" s="83">
        <v>1</v>
      </c>
      <c r="B13" s="97"/>
      <c r="C13" s="160"/>
      <c r="D13" s="71"/>
      <c r="E13" s="98"/>
      <c r="F13" s="98"/>
      <c r="G13" s="141"/>
      <c r="H13" s="165"/>
      <c r="I13" s="177"/>
      <c r="J13" s="99"/>
      <c r="K13" s="99"/>
      <c r="L13" s="99"/>
      <c r="M13" s="143"/>
      <c r="N13" s="170"/>
      <c r="O13" s="100"/>
      <c r="P13" s="101"/>
      <c r="Q13" s="101"/>
      <c r="R13" s="76">
        <f>IF((P13+Q13=1),IF(P13=1,O13,O13*0.48),0)</f>
        <v>0</v>
      </c>
      <c r="S13" s="100"/>
      <c r="T13" s="101"/>
      <c r="U13" s="101"/>
      <c r="V13" s="101"/>
      <c r="W13" s="102">
        <f>IF(AND((T13+U13+V13=1),R13&gt;0,S13&gt;0),IF(T13=1,S13*R13,IF(U13=1,R13*S13/0.48,R13*S13/(0.48*166.386))),0)</f>
        <v>0</v>
      </c>
      <c r="X13" s="100"/>
      <c r="Y13" s="98"/>
      <c r="Z13" s="98"/>
      <c r="AA13" s="76">
        <f>IF((Y13+Z13=1),IF(Y13=1,X13,X13*0.48),0)</f>
        <v>0</v>
      </c>
      <c r="AB13" s="103"/>
      <c r="AC13" s="101"/>
      <c r="AD13" s="101"/>
      <c r="AE13" s="101"/>
      <c r="AF13" s="76">
        <f>IF(AND((AC13+AD13+AE13=1),AA13&gt;0,AB13&gt;0),IF(AC13=1,AB13*AA13,IF(AD13=1,AA13*AB13/0.48,AA13*AB13/(0.48*166.386))),0)</f>
        <v>0</v>
      </c>
      <c r="AG13" s="104"/>
      <c r="AH13" s="102">
        <f>-AG13*AA13</f>
        <v>0</v>
      </c>
      <c r="AI13" s="105">
        <f>+R13+AH13</f>
        <v>0</v>
      </c>
      <c r="AJ13" s="106">
        <f>+W13+AF13</f>
        <v>0</v>
      </c>
      <c r="AK13" s="107"/>
    </row>
    <row r="14" spans="1:37" s="13" customFormat="1" ht="24.75" customHeight="1">
      <c r="A14" s="83">
        <f>1+A13</f>
        <v>2</v>
      </c>
      <c r="B14" s="52"/>
      <c r="C14" s="161"/>
      <c r="D14" s="71"/>
      <c r="E14" s="53"/>
      <c r="F14" s="53"/>
      <c r="G14" s="136"/>
      <c r="H14" s="166"/>
      <c r="I14" s="178"/>
      <c r="J14" s="68"/>
      <c r="K14" s="68"/>
      <c r="L14" s="68"/>
      <c r="M14" s="144"/>
      <c r="N14" s="171"/>
      <c r="O14" s="59"/>
      <c r="P14" s="60"/>
      <c r="Q14" s="60"/>
      <c r="R14" s="16">
        <f aca="true" t="shared" si="0" ref="R14:R26">IF((P14+Q14=1),IF(P14=1,O14,O14*0.48),0)</f>
        <v>0</v>
      </c>
      <c r="S14" s="59"/>
      <c r="T14" s="60"/>
      <c r="U14" s="60"/>
      <c r="V14" s="60"/>
      <c r="W14" s="17">
        <f aca="true" t="shared" si="1" ref="W14:W26">IF(AND((T14+U14+V14=1),R14&gt;0,S14&gt;0),IF(T14=1,S14*R14,IF(U14=1,R14*S14/0.48,R14*S14/(0.48*166.386))),0)</f>
        <v>0</v>
      </c>
      <c r="X14" s="59"/>
      <c r="Y14" s="53"/>
      <c r="Z14" s="53"/>
      <c r="AA14" s="16">
        <f aca="true" t="shared" si="2" ref="AA14:AA26">IF((Y14+Z14=1),IF(Y14=1,X14,X14*0.48),0)</f>
        <v>0</v>
      </c>
      <c r="AB14" s="74"/>
      <c r="AC14" s="60"/>
      <c r="AD14" s="60"/>
      <c r="AE14" s="60"/>
      <c r="AF14" s="16">
        <f aca="true" t="shared" si="3" ref="AF14:AF26">IF(AND((AC14+AD14+AE14=1),AA14&gt;0,AB14&gt;0),IF(AC14=1,AB14*AA14,IF(AD14=1,AA14*AB14/0.48,AA14*AB14/(0.48*166.386))),0)</f>
        <v>0</v>
      </c>
      <c r="AG14" s="64"/>
      <c r="AH14" s="17">
        <f aca="true" t="shared" si="4" ref="AH14:AH26">-AG14*AA14</f>
        <v>0</v>
      </c>
      <c r="AI14" s="18">
        <f aca="true" t="shared" si="5" ref="AI14:AI26">+R14+AH14</f>
        <v>0</v>
      </c>
      <c r="AJ14" s="19">
        <f aca="true" t="shared" si="6" ref="AJ14:AJ26">+W14+AF14</f>
        <v>0</v>
      </c>
      <c r="AK14" s="81"/>
    </row>
    <row r="15" spans="1:37" s="13" customFormat="1" ht="24.75" customHeight="1">
      <c r="A15" s="83">
        <f aca="true" t="shared" si="7" ref="A15:A37">1+A14</f>
        <v>3</v>
      </c>
      <c r="B15" s="52"/>
      <c r="C15" s="161"/>
      <c r="D15" s="71"/>
      <c r="E15" s="53"/>
      <c r="F15" s="53"/>
      <c r="G15" s="136"/>
      <c r="H15" s="166"/>
      <c r="I15" s="178"/>
      <c r="J15" s="68"/>
      <c r="K15" s="68"/>
      <c r="L15" s="68"/>
      <c r="M15" s="144"/>
      <c r="N15" s="171"/>
      <c r="O15" s="59"/>
      <c r="P15" s="60"/>
      <c r="Q15" s="60"/>
      <c r="R15" s="16">
        <f t="shared" si="0"/>
        <v>0</v>
      </c>
      <c r="S15" s="59"/>
      <c r="T15" s="60"/>
      <c r="U15" s="60"/>
      <c r="V15" s="60"/>
      <c r="W15" s="17">
        <f t="shared" si="1"/>
        <v>0</v>
      </c>
      <c r="X15" s="59"/>
      <c r="Y15" s="53"/>
      <c r="Z15" s="53"/>
      <c r="AA15" s="16">
        <f t="shared" si="2"/>
        <v>0</v>
      </c>
      <c r="AB15" s="74"/>
      <c r="AC15" s="60"/>
      <c r="AD15" s="60"/>
      <c r="AE15" s="60"/>
      <c r="AF15" s="16">
        <f t="shared" si="3"/>
        <v>0</v>
      </c>
      <c r="AG15" s="64"/>
      <c r="AH15" s="17">
        <f t="shared" si="4"/>
        <v>0</v>
      </c>
      <c r="AI15" s="18">
        <f t="shared" si="5"/>
        <v>0</v>
      </c>
      <c r="AJ15" s="19">
        <f t="shared" si="6"/>
        <v>0</v>
      </c>
      <c r="AK15" s="81"/>
    </row>
    <row r="16" spans="1:37" s="13" customFormat="1" ht="24.75" customHeight="1">
      <c r="A16" s="83">
        <f t="shared" si="7"/>
        <v>4</v>
      </c>
      <c r="B16" s="52"/>
      <c r="C16" s="161"/>
      <c r="D16" s="71"/>
      <c r="E16" s="53"/>
      <c r="F16" s="53"/>
      <c r="G16" s="136"/>
      <c r="H16" s="166"/>
      <c r="I16" s="178"/>
      <c r="J16" s="68"/>
      <c r="K16" s="68"/>
      <c r="L16" s="68"/>
      <c r="M16" s="144"/>
      <c r="N16" s="171"/>
      <c r="O16" s="59"/>
      <c r="P16" s="60"/>
      <c r="Q16" s="60"/>
      <c r="R16" s="16">
        <f t="shared" si="0"/>
        <v>0</v>
      </c>
      <c r="S16" s="59"/>
      <c r="T16" s="60"/>
      <c r="U16" s="60"/>
      <c r="V16" s="60"/>
      <c r="W16" s="17">
        <f t="shared" si="1"/>
        <v>0</v>
      </c>
      <c r="X16" s="59"/>
      <c r="Y16" s="53"/>
      <c r="Z16" s="53"/>
      <c r="AA16" s="16">
        <f t="shared" si="2"/>
        <v>0</v>
      </c>
      <c r="AB16" s="74"/>
      <c r="AC16" s="60"/>
      <c r="AD16" s="60"/>
      <c r="AE16" s="60"/>
      <c r="AF16" s="16">
        <f t="shared" si="3"/>
        <v>0</v>
      </c>
      <c r="AG16" s="64"/>
      <c r="AH16" s="17">
        <f t="shared" si="4"/>
        <v>0</v>
      </c>
      <c r="AI16" s="18">
        <f t="shared" si="5"/>
        <v>0</v>
      </c>
      <c r="AJ16" s="19">
        <f t="shared" si="6"/>
        <v>0</v>
      </c>
      <c r="AK16" s="81"/>
    </row>
    <row r="17" spans="1:37" s="13" customFormat="1" ht="24.75" customHeight="1">
      <c r="A17" s="83">
        <f t="shared" si="7"/>
        <v>5</v>
      </c>
      <c r="B17" s="108"/>
      <c r="C17" s="162"/>
      <c r="D17" s="109"/>
      <c r="E17" s="110"/>
      <c r="F17" s="110"/>
      <c r="G17" s="137"/>
      <c r="H17" s="167"/>
      <c r="I17" s="179"/>
      <c r="J17" s="112"/>
      <c r="K17" s="112"/>
      <c r="L17" s="111"/>
      <c r="M17" s="145"/>
      <c r="N17" s="172"/>
      <c r="O17" s="113"/>
      <c r="P17" s="114"/>
      <c r="Q17" s="114"/>
      <c r="R17" s="115">
        <f t="shared" si="0"/>
        <v>0</v>
      </c>
      <c r="S17" s="113"/>
      <c r="T17" s="114"/>
      <c r="U17" s="114"/>
      <c r="V17" s="114"/>
      <c r="W17" s="116">
        <f t="shared" si="1"/>
        <v>0</v>
      </c>
      <c r="X17" s="113"/>
      <c r="Y17" s="110"/>
      <c r="Z17" s="110"/>
      <c r="AA17" s="115">
        <f t="shared" si="2"/>
        <v>0</v>
      </c>
      <c r="AB17" s="117"/>
      <c r="AC17" s="114"/>
      <c r="AD17" s="114"/>
      <c r="AE17" s="114"/>
      <c r="AF17" s="115">
        <f t="shared" si="3"/>
        <v>0</v>
      </c>
      <c r="AG17" s="118"/>
      <c r="AH17" s="116">
        <f t="shared" si="4"/>
        <v>0</v>
      </c>
      <c r="AI17" s="119">
        <f t="shared" si="5"/>
        <v>0</v>
      </c>
      <c r="AJ17" s="120">
        <f t="shared" si="6"/>
        <v>0</v>
      </c>
      <c r="AK17" s="121"/>
    </row>
    <row r="18" spans="1:37" s="13" customFormat="1" ht="24.75" customHeight="1">
      <c r="A18" s="83">
        <f t="shared" si="7"/>
        <v>6</v>
      </c>
      <c r="B18" s="49"/>
      <c r="C18" s="163"/>
      <c r="D18" s="70"/>
      <c r="E18" s="50"/>
      <c r="F18" s="50"/>
      <c r="G18" s="142"/>
      <c r="H18" s="168"/>
      <c r="I18" s="180"/>
      <c r="J18" s="51"/>
      <c r="K18" s="51"/>
      <c r="L18" s="67"/>
      <c r="M18" s="146"/>
      <c r="N18" s="173"/>
      <c r="O18" s="57"/>
      <c r="P18" s="58"/>
      <c r="Q18" s="58"/>
      <c r="R18" s="40">
        <f t="shared" si="0"/>
        <v>0</v>
      </c>
      <c r="S18" s="57"/>
      <c r="T18" s="58"/>
      <c r="U18" s="58"/>
      <c r="V18" s="58"/>
      <c r="W18" s="41">
        <f t="shared" si="1"/>
        <v>0</v>
      </c>
      <c r="X18" s="57"/>
      <c r="Y18" s="50"/>
      <c r="Z18" s="50"/>
      <c r="AA18" s="40">
        <f t="shared" si="2"/>
        <v>0</v>
      </c>
      <c r="AB18" s="73"/>
      <c r="AC18" s="58"/>
      <c r="AD18" s="58"/>
      <c r="AE18" s="58"/>
      <c r="AF18" s="40">
        <f t="shared" si="3"/>
        <v>0</v>
      </c>
      <c r="AG18" s="63"/>
      <c r="AH18" s="41">
        <f t="shared" si="4"/>
        <v>0</v>
      </c>
      <c r="AI18" s="42">
        <f t="shared" si="5"/>
        <v>0</v>
      </c>
      <c r="AJ18" s="43">
        <f t="shared" si="6"/>
        <v>0</v>
      </c>
      <c r="AK18" s="80"/>
    </row>
    <row r="19" spans="1:37" s="13" customFormat="1" ht="24.75" customHeight="1">
      <c r="A19" s="83">
        <f t="shared" si="7"/>
        <v>7</v>
      </c>
      <c r="B19" s="52"/>
      <c r="C19" s="161"/>
      <c r="D19" s="71"/>
      <c r="E19" s="53"/>
      <c r="F19" s="53"/>
      <c r="G19" s="136"/>
      <c r="H19" s="166"/>
      <c r="I19" s="178"/>
      <c r="J19" s="68"/>
      <c r="K19" s="68"/>
      <c r="L19" s="68"/>
      <c r="M19" s="144"/>
      <c r="N19" s="171"/>
      <c r="O19" s="59"/>
      <c r="P19" s="60"/>
      <c r="Q19" s="60"/>
      <c r="R19" s="16">
        <f t="shared" si="0"/>
        <v>0</v>
      </c>
      <c r="S19" s="59"/>
      <c r="T19" s="60"/>
      <c r="U19" s="60"/>
      <c r="V19" s="60"/>
      <c r="W19" s="17">
        <f t="shared" si="1"/>
        <v>0</v>
      </c>
      <c r="X19" s="59"/>
      <c r="Y19" s="53"/>
      <c r="Z19" s="53"/>
      <c r="AA19" s="16">
        <f t="shared" si="2"/>
        <v>0</v>
      </c>
      <c r="AB19" s="74"/>
      <c r="AC19" s="60"/>
      <c r="AD19" s="60"/>
      <c r="AE19" s="60"/>
      <c r="AF19" s="16">
        <f t="shared" si="3"/>
        <v>0</v>
      </c>
      <c r="AG19" s="64"/>
      <c r="AH19" s="17">
        <f t="shared" si="4"/>
        <v>0</v>
      </c>
      <c r="AI19" s="18">
        <f t="shared" si="5"/>
        <v>0</v>
      </c>
      <c r="AJ19" s="19">
        <f t="shared" si="6"/>
        <v>0</v>
      </c>
      <c r="AK19" s="81"/>
    </row>
    <row r="20" spans="1:37" s="13" customFormat="1" ht="24.75" customHeight="1">
      <c r="A20" s="83">
        <f t="shared" si="7"/>
        <v>8</v>
      </c>
      <c r="B20" s="52"/>
      <c r="C20" s="161"/>
      <c r="D20" s="71"/>
      <c r="E20" s="53"/>
      <c r="F20" s="53"/>
      <c r="G20" s="136"/>
      <c r="H20" s="166"/>
      <c r="I20" s="178"/>
      <c r="J20" s="68"/>
      <c r="K20" s="68"/>
      <c r="L20" s="68"/>
      <c r="M20" s="144"/>
      <c r="N20" s="171"/>
      <c r="O20" s="59"/>
      <c r="P20" s="60"/>
      <c r="Q20" s="60"/>
      <c r="R20" s="16">
        <f>IF((P20+Q20=1),IF(P20=1,O20,O20*0.48),0)</f>
        <v>0</v>
      </c>
      <c r="S20" s="59"/>
      <c r="T20" s="60"/>
      <c r="U20" s="60"/>
      <c r="V20" s="60"/>
      <c r="W20" s="17">
        <f>IF(AND((T20+U20+V20=1),R20&gt;0,S20&gt;0),IF(T20=1,S20*R20,IF(U20=1,R20*S20/0.48,R20*S20/(0.48*166.386))),0)</f>
        <v>0</v>
      </c>
      <c r="X20" s="59"/>
      <c r="Y20" s="53"/>
      <c r="Z20" s="53"/>
      <c r="AA20" s="16">
        <f>IF((Y20+Z20=1),IF(Y20=1,X20,X20*0.48),0)</f>
        <v>0</v>
      </c>
      <c r="AB20" s="74"/>
      <c r="AC20" s="60"/>
      <c r="AD20" s="60"/>
      <c r="AE20" s="60"/>
      <c r="AF20" s="16">
        <f>IF(AND((AC20+AD20+AE20=1),AA20&gt;0,AB20&gt;0),IF(AC20=1,AB20*AA20,IF(AD20=1,AA20*AB20/0.48,AA20*AB20/(0.48*166.386))),0)</f>
        <v>0</v>
      </c>
      <c r="AG20" s="64"/>
      <c r="AH20" s="17">
        <f>-AG20*AA20</f>
        <v>0</v>
      </c>
      <c r="AI20" s="18">
        <f>+R20+AH20</f>
        <v>0</v>
      </c>
      <c r="AJ20" s="19">
        <f>+W20+AF20</f>
        <v>0</v>
      </c>
      <c r="AK20" s="81"/>
    </row>
    <row r="21" spans="1:37" s="13" customFormat="1" ht="24.75" customHeight="1">
      <c r="A21" s="83">
        <f t="shared" si="7"/>
        <v>9</v>
      </c>
      <c r="B21" s="52"/>
      <c r="C21" s="161"/>
      <c r="D21" s="71"/>
      <c r="E21" s="53"/>
      <c r="F21" s="53"/>
      <c r="G21" s="136"/>
      <c r="H21" s="166"/>
      <c r="I21" s="178"/>
      <c r="J21" s="68"/>
      <c r="K21" s="68"/>
      <c r="L21" s="68"/>
      <c r="M21" s="144"/>
      <c r="N21" s="171"/>
      <c r="O21" s="59"/>
      <c r="P21" s="60"/>
      <c r="Q21" s="60"/>
      <c r="R21" s="16">
        <f>IF((P21+Q21=1),IF(P21=1,O21,O21*0.48),0)</f>
        <v>0</v>
      </c>
      <c r="S21" s="59"/>
      <c r="T21" s="60"/>
      <c r="U21" s="60"/>
      <c r="V21" s="60"/>
      <c r="W21" s="17">
        <f>IF(AND((T21+U21+V21=1),R21&gt;0,S21&gt;0),IF(T21=1,S21*R21,IF(U21=1,R21*S21/0.48,R21*S21/(0.48*166.386))),0)</f>
        <v>0</v>
      </c>
      <c r="X21" s="59"/>
      <c r="Y21" s="53"/>
      <c r="Z21" s="53"/>
      <c r="AA21" s="16">
        <f>IF((Y21+Z21=1),IF(Y21=1,X21,X21*0.48),0)</f>
        <v>0</v>
      </c>
      <c r="AB21" s="74"/>
      <c r="AC21" s="60"/>
      <c r="AD21" s="60"/>
      <c r="AE21" s="60"/>
      <c r="AF21" s="16">
        <f>IF(AND((AC21+AD21+AE21=1),AA21&gt;0,AB21&gt;0),IF(AC21=1,AB21*AA21,IF(AD21=1,AA21*AB21/0.48,AA21*AB21/(0.48*166.386))),0)</f>
        <v>0</v>
      </c>
      <c r="AG21" s="64"/>
      <c r="AH21" s="17">
        <f>-AG21*AA21</f>
        <v>0</v>
      </c>
      <c r="AI21" s="18">
        <f>+R21+AH21</f>
        <v>0</v>
      </c>
      <c r="AJ21" s="19">
        <f>+W21+AF21</f>
        <v>0</v>
      </c>
      <c r="AK21" s="81"/>
    </row>
    <row r="22" spans="1:37" s="13" customFormat="1" ht="24.75" customHeight="1">
      <c r="A22" s="83">
        <f t="shared" si="7"/>
        <v>10</v>
      </c>
      <c r="B22" s="108"/>
      <c r="C22" s="162"/>
      <c r="D22" s="109"/>
      <c r="E22" s="110"/>
      <c r="F22" s="110"/>
      <c r="G22" s="137"/>
      <c r="H22" s="167"/>
      <c r="I22" s="179"/>
      <c r="J22" s="112"/>
      <c r="K22" s="112"/>
      <c r="L22" s="112"/>
      <c r="M22" s="145"/>
      <c r="N22" s="172"/>
      <c r="O22" s="113"/>
      <c r="P22" s="114"/>
      <c r="Q22" s="114"/>
      <c r="R22" s="115">
        <f>IF((P22+Q22=1),IF(P22=1,O22,O22*0.48),0)</f>
        <v>0</v>
      </c>
      <c r="S22" s="113"/>
      <c r="T22" s="114"/>
      <c r="U22" s="114"/>
      <c r="V22" s="114"/>
      <c r="W22" s="116">
        <f>IF(AND((T22+U22+V22=1),R22&gt;0,S22&gt;0),IF(T22=1,S22*R22,IF(U22=1,R22*S22/0.48,R22*S22/(0.48*166.386))),0)</f>
        <v>0</v>
      </c>
      <c r="X22" s="113"/>
      <c r="Y22" s="110"/>
      <c r="Z22" s="110"/>
      <c r="AA22" s="115">
        <f>IF((Y22+Z22=1),IF(Y22=1,X22,X22*0.48),0)</f>
        <v>0</v>
      </c>
      <c r="AB22" s="117"/>
      <c r="AC22" s="114"/>
      <c r="AD22" s="114"/>
      <c r="AE22" s="114"/>
      <c r="AF22" s="115">
        <f>IF(AND((AC22+AD22+AE22=1),AA22&gt;0,AB22&gt;0),IF(AC22=1,AB22*AA22,IF(AD22=1,AA22*AB22/0.48,AA22*AB22/(0.48*166.386))),0)</f>
        <v>0</v>
      </c>
      <c r="AG22" s="118"/>
      <c r="AH22" s="116">
        <f>-AG22*AA22</f>
        <v>0</v>
      </c>
      <c r="AI22" s="119">
        <f>+R22+AH22</f>
        <v>0</v>
      </c>
      <c r="AJ22" s="120">
        <f>+W22+AF22</f>
        <v>0</v>
      </c>
      <c r="AK22" s="121"/>
    </row>
    <row r="23" spans="1:37" s="13" customFormat="1" ht="24.75" customHeight="1">
      <c r="A23" s="83">
        <f t="shared" si="7"/>
        <v>11</v>
      </c>
      <c r="B23" s="52"/>
      <c r="C23" s="161"/>
      <c r="D23" s="71"/>
      <c r="E23" s="53"/>
      <c r="F23" s="53"/>
      <c r="G23" s="136"/>
      <c r="H23" s="166"/>
      <c r="I23" s="180"/>
      <c r="J23" s="51"/>
      <c r="K23" s="51"/>
      <c r="L23" s="67"/>
      <c r="M23" s="144"/>
      <c r="N23" s="171"/>
      <c r="O23" s="59"/>
      <c r="P23" s="60"/>
      <c r="Q23" s="60"/>
      <c r="R23" s="16">
        <f>IF((P23+Q23=1),IF(P23=1,O23,O23*0.48),0)</f>
        <v>0</v>
      </c>
      <c r="S23" s="59"/>
      <c r="T23" s="60"/>
      <c r="U23" s="60"/>
      <c r="V23" s="60"/>
      <c r="W23" s="17">
        <f>IF(AND((T23+U23+V23=1),R23&gt;0,S23&gt;0),IF(T23=1,S23*R23,IF(U23=1,R23*S23/0.48,R23*S23/(0.48*166.386))),0)</f>
        <v>0</v>
      </c>
      <c r="X23" s="59"/>
      <c r="Y23" s="53"/>
      <c r="Z23" s="53"/>
      <c r="AA23" s="16">
        <f>IF((Y23+Z23=1),IF(Y23=1,X23,X23*0.48),0)</f>
        <v>0</v>
      </c>
      <c r="AB23" s="74"/>
      <c r="AC23" s="60"/>
      <c r="AD23" s="60"/>
      <c r="AE23" s="60"/>
      <c r="AF23" s="16">
        <f>IF(AND((AC23+AD23+AE23=1),AA23&gt;0,AB23&gt;0),IF(AC23=1,AB23*AA23,IF(AD23=1,AA23*AB23/0.48,AA23*AB23/(0.48*166.386))),0)</f>
        <v>0</v>
      </c>
      <c r="AG23" s="64"/>
      <c r="AH23" s="17">
        <f>-AG23*AA23</f>
        <v>0</v>
      </c>
      <c r="AI23" s="18">
        <f>+R23+AH23</f>
        <v>0</v>
      </c>
      <c r="AJ23" s="19">
        <f>+W23+AF23</f>
        <v>0</v>
      </c>
      <c r="AK23" s="81"/>
    </row>
    <row r="24" spans="1:37" s="13" customFormat="1" ht="24.75" customHeight="1">
      <c r="A24" s="83">
        <f t="shared" si="7"/>
        <v>12</v>
      </c>
      <c r="B24" s="52"/>
      <c r="C24" s="161"/>
      <c r="D24" s="71"/>
      <c r="E24" s="53"/>
      <c r="F24" s="53"/>
      <c r="G24" s="136"/>
      <c r="H24" s="166"/>
      <c r="I24" s="178"/>
      <c r="J24" s="68"/>
      <c r="K24" s="68"/>
      <c r="L24" s="68"/>
      <c r="M24" s="144"/>
      <c r="N24" s="171"/>
      <c r="O24" s="59"/>
      <c r="P24" s="60"/>
      <c r="Q24" s="60"/>
      <c r="R24" s="16">
        <f>IF((P24+Q24=1),IF(P24=1,O24,O24*0.48),0)</f>
        <v>0</v>
      </c>
      <c r="S24" s="59"/>
      <c r="T24" s="60"/>
      <c r="U24" s="60"/>
      <c r="V24" s="60"/>
      <c r="W24" s="17">
        <f>IF(AND((T24+U24+V24=1),R24&gt;0,S24&gt;0),IF(T24=1,S24*R24,IF(U24=1,R24*S24/0.48,R24*S24/(0.48*166.386))),0)</f>
        <v>0</v>
      </c>
      <c r="X24" s="59"/>
      <c r="Y24" s="53"/>
      <c r="Z24" s="53"/>
      <c r="AA24" s="16">
        <f>IF((Y24+Z24=1),IF(Y24=1,X24,X24*0.48),0)</f>
        <v>0</v>
      </c>
      <c r="AB24" s="74"/>
      <c r="AC24" s="60"/>
      <c r="AD24" s="60"/>
      <c r="AE24" s="60"/>
      <c r="AF24" s="16">
        <f>IF(AND((AC24+AD24+AE24=1),AA24&gt;0,AB24&gt;0),IF(AC24=1,AB24*AA24,IF(AD24=1,AA24*AB24/0.48,AA24*AB24/(0.48*166.386))),0)</f>
        <v>0</v>
      </c>
      <c r="AG24" s="64"/>
      <c r="AH24" s="17">
        <f>-AG24*AA24</f>
        <v>0</v>
      </c>
      <c r="AI24" s="18">
        <f>+R24+AH24</f>
        <v>0</v>
      </c>
      <c r="AJ24" s="19">
        <f>+W24+AF24</f>
        <v>0</v>
      </c>
      <c r="AK24" s="81"/>
    </row>
    <row r="25" spans="1:37" s="13" customFormat="1" ht="24.75" customHeight="1">
      <c r="A25" s="83">
        <f t="shared" si="7"/>
        <v>13</v>
      </c>
      <c r="B25" s="52"/>
      <c r="C25" s="161"/>
      <c r="D25" s="71"/>
      <c r="E25" s="53"/>
      <c r="F25" s="53"/>
      <c r="G25" s="136"/>
      <c r="H25" s="166"/>
      <c r="I25" s="178"/>
      <c r="J25" s="68"/>
      <c r="K25" s="68"/>
      <c r="L25" s="68"/>
      <c r="M25" s="144"/>
      <c r="N25" s="171"/>
      <c r="O25" s="59"/>
      <c r="P25" s="60"/>
      <c r="Q25" s="60"/>
      <c r="R25" s="16">
        <f t="shared" si="0"/>
        <v>0</v>
      </c>
      <c r="S25" s="59"/>
      <c r="T25" s="60"/>
      <c r="U25" s="60"/>
      <c r="V25" s="60"/>
      <c r="W25" s="17">
        <f t="shared" si="1"/>
        <v>0</v>
      </c>
      <c r="X25" s="59"/>
      <c r="Y25" s="53"/>
      <c r="Z25" s="53"/>
      <c r="AA25" s="16">
        <f t="shared" si="2"/>
        <v>0</v>
      </c>
      <c r="AB25" s="74"/>
      <c r="AC25" s="60"/>
      <c r="AD25" s="60"/>
      <c r="AE25" s="60"/>
      <c r="AF25" s="16">
        <f t="shared" si="3"/>
        <v>0</v>
      </c>
      <c r="AG25" s="64"/>
      <c r="AH25" s="17">
        <f t="shared" si="4"/>
        <v>0</v>
      </c>
      <c r="AI25" s="18">
        <f t="shared" si="5"/>
        <v>0</v>
      </c>
      <c r="AJ25" s="19">
        <f t="shared" si="6"/>
        <v>0</v>
      </c>
      <c r="AK25" s="81"/>
    </row>
    <row r="26" spans="1:37" s="13" customFormat="1" ht="24.75" customHeight="1">
      <c r="A26" s="83">
        <f t="shared" si="7"/>
        <v>14</v>
      </c>
      <c r="B26" s="52"/>
      <c r="C26" s="161"/>
      <c r="D26" s="71"/>
      <c r="E26" s="53"/>
      <c r="F26" s="53"/>
      <c r="G26" s="136"/>
      <c r="H26" s="166"/>
      <c r="I26" s="178"/>
      <c r="J26" s="68"/>
      <c r="K26" s="68"/>
      <c r="L26" s="68"/>
      <c r="M26" s="144"/>
      <c r="N26" s="171"/>
      <c r="O26" s="59"/>
      <c r="P26" s="60"/>
      <c r="Q26" s="60"/>
      <c r="R26" s="16">
        <f t="shared" si="0"/>
        <v>0</v>
      </c>
      <c r="S26" s="59"/>
      <c r="T26" s="60"/>
      <c r="U26" s="60"/>
      <c r="V26" s="60"/>
      <c r="W26" s="17">
        <f t="shared" si="1"/>
        <v>0</v>
      </c>
      <c r="X26" s="59"/>
      <c r="Y26" s="53"/>
      <c r="Z26" s="53"/>
      <c r="AA26" s="16">
        <f t="shared" si="2"/>
        <v>0</v>
      </c>
      <c r="AB26" s="74"/>
      <c r="AC26" s="60"/>
      <c r="AD26" s="60"/>
      <c r="AE26" s="60"/>
      <c r="AF26" s="16">
        <f t="shared" si="3"/>
        <v>0</v>
      </c>
      <c r="AG26" s="64"/>
      <c r="AH26" s="17">
        <f t="shared" si="4"/>
        <v>0</v>
      </c>
      <c r="AI26" s="18">
        <f t="shared" si="5"/>
        <v>0</v>
      </c>
      <c r="AJ26" s="19">
        <f t="shared" si="6"/>
        <v>0</v>
      </c>
      <c r="AK26" s="81"/>
    </row>
    <row r="27" spans="1:37" s="13" customFormat="1" ht="24.75" customHeight="1">
      <c r="A27" s="83">
        <f t="shared" si="7"/>
        <v>15</v>
      </c>
      <c r="B27" s="108"/>
      <c r="C27" s="162"/>
      <c r="D27" s="109"/>
      <c r="E27" s="110"/>
      <c r="F27" s="110"/>
      <c r="G27" s="137"/>
      <c r="H27" s="167"/>
      <c r="I27" s="179"/>
      <c r="J27" s="112"/>
      <c r="K27" s="112"/>
      <c r="L27" s="111"/>
      <c r="M27" s="145"/>
      <c r="N27" s="172"/>
      <c r="O27" s="113"/>
      <c r="P27" s="114"/>
      <c r="Q27" s="114"/>
      <c r="R27" s="115">
        <f>IF((P27+Q27=1),IF(P27=1,O27,O27*0.48),0)</f>
        <v>0</v>
      </c>
      <c r="S27" s="113"/>
      <c r="T27" s="114"/>
      <c r="U27" s="114"/>
      <c r="V27" s="114"/>
      <c r="W27" s="116">
        <f>IF(AND((T27+U27+V27=1),R27&gt;0,S27&gt;0),IF(T27=1,S27*R27,IF(U27=1,R27*S27/0.48,R27*S27/(0.48*166.386))),0)</f>
        <v>0</v>
      </c>
      <c r="X27" s="113"/>
      <c r="Y27" s="110"/>
      <c r="Z27" s="110"/>
      <c r="AA27" s="115">
        <f>IF((Y27+Z27=1),IF(Y27=1,X27,X27*0.48),0)</f>
        <v>0</v>
      </c>
      <c r="AB27" s="117"/>
      <c r="AC27" s="114"/>
      <c r="AD27" s="114"/>
      <c r="AE27" s="114"/>
      <c r="AF27" s="115">
        <f>IF(AND((AC27+AD27+AE27=1),AA27&gt;0,AB27&gt;0),IF(AC27=1,AB27*AA27,IF(AD27=1,AA27*AB27/0.48,AA27*AB27/(0.48*166.386))),0)</f>
        <v>0</v>
      </c>
      <c r="AG27" s="118"/>
      <c r="AH27" s="116">
        <f>-AG27*AA27</f>
        <v>0</v>
      </c>
      <c r="AI27" s="119">
        <f>+R27+AH27</f>
        <v>0</v>
      </c>
      <c r="AJ27" s="120">
        <f>+W27+AF27</f>
        <v>0</v>
      </c>
      <c r="AK27" s="121"/>
    </row>
    <row r="28" spans="1:37" s="13" customFormat="1" ht="24.75" customHeight="1">
      <c r="A28" s="83">
        <f t="shared" si="7"/>
        <v>16</v>
      </c>
      <c r="B28" s="52"/>
      <c r="C28" s="161"/>
      <c r="D28" s="71"/>
      <c r="E28" s="53"/>
      <c r="F28" s="53"/>
      <c r="G28" s="138"/>
      <c r="H28" s="166"/>
      <c r="I28" s="180"/>
      <c r="J28" s="51"/>
      <c r="K28" s="51"/>
      <c r="L28" s="67"/>
      <c r="M28" s="133"/>
      <c r="N28" s="171"/>
      <c r="O28" s="59"/>
      <c r="P28" s="60"/>
      <c r="Q28" s="60"/>
      <c r="R28" s="16">
        <f aca="true" t="shared" si="8" ref="R28:R36">IF((P28+Q28=1),IF(P28=1,O28,O28*0.48),0)</f>
        <v>0</v>
      </c>
      <c r="S28" s="59"/>
      <c r="T28" s="60"/>
      <c r="U28" s="60"/>
      <c r="V28" s="60"/>
      <c r="W28" s="17">
        <f aca="true" t="shared" si="9" ref="W28:W36">IF(AND((T28+U28+V28=1),R28&gt;0,S28&gt;0),IF(T28=1,S28*R28,IF(U28=1,R28*S28/0.48,R28*S28/(0.48*166.386))),0)</f>
        <v>0</v>
      </c>
      <c r="X28" s="59"/>
      <c r="Y28" s="53"/>
      <c r="Z28" s="53"/>
      <c r="AA28" s="16">
        <f aca="true" t="shared" si="10" ref="AA28:AA36">IF((Y28+Z28=1),IF(Y28=1,X28,X28*0.48),0)</f>
        <v>0</v>
      </c>
      <c r="AB28" s="74"/>
      <c r="AC28" s="60"/>
      <c r="AD28" s="60"/>
      <c r="AE28" s="60"/>
      <c r="AF28" s="16">
        <f aca="true" t="shared" si="11" ref="AF28:AF36">IF(AND((AC28+AD28+AE28=1),AA28&gt;0,AB28&gt;0),IF(AC28=1,AB28*AA28,IF(AD28=1,AA28*AB28/0.48,AA28*AB28/(0.48*166.386))),0)</f>
        <v>0</v>
      </c>
      <c r="AG28" s="64"/>
      <c r="AH28" s="17">
        <f aca="true" t="shared" si="12" ref="AH28:AH36">-AG28*AA28</f>
        <v>0</v>
      </c>
      <c r="AI28" s="18">
        <f aca="true" t="shared" si="13" ref="AI28:AI36">+R28+AH28</f>
        <v>0</v>
      </c>
      <c r="AJ28" s="19">
        <f aca="true" t="shared" si="14" ref="AJ28:AJ36">+W28+AF28</f>
        <v>0</v>
      </c>
      <c r="AK28" s="81"/>
    </row>
    <row r="29" spans="1:37" s="13" customFormat="1" ht="24.75" customHeight="1">
      <c r="A29" s="83">
        <f t="shared" si="7"/>
        <v>17</v>
      </c>
      <c r="B29" s="52"/>
      <c r="C29" s="161"/>
      <c r="D29" s="71"/>
      <c r="E29" s="53"/>
      <c r="F29" s="53"/>
      <c r="G29" s="138"/>
      <c r="H29" s="166"/>
      <c r="I29" s="178"/>
      <c r="J29" s="68"/>
      <c r="K29" s="68"/>
      <c r="L29" s="68"/>
      <c r="M29" s="133"/>
      <c r="N29" s="171"/>
      <c r="O29" s="59"/>
      <c r="P29" s="60"/>
      <c r="Q29" s="60"/>
      <c r="R29" s="16">
        <f t="shared" si="8"/>
        <v>0</v>
      </c>
      <c r="S29" s="59"/>
      <c r="T29" s="60"/>
      <c r="U29" s="60"/>
      <c r="V29" s="60"/>
      <c r="W29" s="17">
        <f t="shared" si="9"/>
        <v>0</v>
      </c>
      <c r="X29" s="59"/>
      <c r="Y29" s="53"/>
      <c r="Z29" s="53"/>
      <c r="AA29" s="16">
        <f t="shared" si="10"/>
        <v>0</v>
      </c>
      <c r="AB29" s="74"/>
      <c r="AC29" s="60"/>
      <c r="AD29" s="60"/>
      <c r="AE29" s="60"/>
      <c r="AF29" s="16">
        <f t="shared" si="11"/>
        <v>0</v>
      </c>
      <c r="AG29" s="64"/>
      <c r="AH29" s="17">
        <f t="shared" si="12"/>
        <v>0</v>
      </c>
      <c r="AI29" s="18">
        <f t="shared" si="13"/>
        <v>0</v>
      </c>
      <c r="AJ29" s="19">
        <f t="shared" si="14"/>
        <v>0</v>
      </c>
      <c r="AK29" s="81"/>
    </row>
    <row r="30" spans="1:37" s="13" customFormat="1" ht="24.75" customHeight="1">
      <c r="A30" s="83">
        <f t="shared" si="7"/>
        <v>18</v>
      </c>
      <c r="B30" s="52"/>
      <c r="C30" s="161"/>
      <c r="D30" s="71"/>
      <c r="E30" s="53"/>
      <c r="F30" s="53"/>
      <c r="G30" s="138"/>
      <c r="H30" s="166"/>
      <c r="I30" s="178"/>
      <c r="J30" s="68"/>
      <c r="K30" s="68"/>
      <c r="L30" s="68"/>
      <c r="M30" s="133"/>
      <c r="N30" s="171"/>
      <c r="O30" s="59"/>
      <c r="P30" s="60"/>
      <c r="Q30" s="60"/>
      <c r="R30" s="16">
        <f t="shared" si="8"/>
        <v>0</v>
      </c>
      <c r="S30" s="59"/>
      <c r="T30" s="60"/>
      <c r="U30" s="60"/>
      <c r="V30" s="60"/>
      <c r="W30" s="17">
        <f t="shared" si="9"/>
        <v>0</v>
      </c>
      <c r="X30" s="59"/>
      <c r="Y30" s="53"/>
      <c r="Z30" s="53"/>
      <c r="AA30" s="16">
        <f t="shared" si="10"/>
        <v>0</v>
      </c>
      <c r="AB30" s="74"/>
      <c r="AC30" s="60"/>
      <c r="AD30" s="60"/>
      <c r="AE30" s="60"/>
      <c r="AF30" s="16">
        <f t="shared" si="11"/>
        <v>0</v>
      </c>
      <c r="AG30" s="64"/>
      <c r="AH30" s="17">
        <f t="shared" si="12"/>
        <v>0</v>
      </c>
      <c r="AI30" s="18">
        <f t="shared" si="13"/>
        <v>0</v>
      </c>
      <c r="AJ30" s="19">
        <f t="shared" si="14"/>
        <v>0</v>
      </c>
      <c r="AK30" s="81"/>
    </row>
    <row r="31" spans="1:37" s="13" customFormat="1" ht="24.75" customHeight="1">
      <c r="A31" s="83">
        <f t="shared" si="7"/>
        <v>19</v>
      </c>
      <c r="B31" s="52"/>
      <c r="C31" s="161"/>
      <c r="D31" s="71"/>
      <c r="E31" s="53"/>
      <c r="F31" s="53"/>
      <c r="G31" s="138"/>
      <c r="H31" s="166"/>
      <c r="I31" s="178"/>
      <c r="J31" s="68"/>
      <c r="K31" s="68"/>
      <c r="L31" s="68"/>
      <c r="M31" s="133"/>
      <c r="N31" s="171"/>
      <c r="O31" s="59"/>
      <c r="P31" s="60"/>
      <c r="Q31" s="60"/>
      <c r="R31" s="16">
        <f t="shared" si="8"/>
        <v>0</v>
      </c>
      <c r="S31" s="59"/>
      <c r="T31" s="60"/>
      <c r="U31" s="60"/>
      <c r="V31" s="60"/>
      <c r="W31" s="17">
        <f t="shared" si="9"/>
        <v>0</v>
      </c>
      <c r="X31" s="59"/>
      <c r="Y31" s="53"/>
      <c r="Z31" s="53"/>
      <c r="AA31" s="16">
        <f t="shared" si="10"/>
        <v>0</v>
      </c>
      <c r="AB31" s="74"/>
      <c r="AC31" s="60"/>
      <c r="AD31" s="60"/>
      <c r="AE31" s="60"/>
      <c r="AF31" s="16">
        <f t="shared" si="11"/>
        <v>0</v>
      </c>
      <c r="AG31" s="64"/>
      <c r="AH31" s="17">
        <f t="shared" si="12"/>
        <v>0</v>
      </c>
      <c r="AI31" s="18">
        <f t="shared" si="13"/>
        <v>0</v>
      </c>
      <c r="AJ31" s="19">
        <f t="shared" si="14"/>
        <v>0</v>
      </c>
      <c r="AK31" s="81"/>
    </row>
    <row r="32" spans="1:37" s="13" customFormat="1" ht="24.75" customHeight="1">
      <c r="A32" s="83">
        <f t="shared" si="7"/>
        <v>20</v>
      </c>
      <c r="B32" s="108"/>
      <c r="C32" s="162"/>
      <c r="D32" s="109"/>
      <c r="E32" s="110"/>
      <c r="F32" s="110"/>
      <c r="G32" s="139"/>
      <c r="H32" s="167"/>
      <c r="I32" s="179"/>
      <c r="J32" s="112"/>
      <c r="K32" s="112"/>
      <c r="L32" s="111"/>
      <c r="M32" s="134"/>
      <c r="N32" s="172"/>
      <c r="O32" s="113"/>
      <c r="P32" s="114"/>
      <c r="Q32" s="114"/>
      <c r="R32" s="115">
        <f>IF((P32+Q32=1),IF(P32=1,O32,O32*0.48),0)</f>
        <v>0</v>
      </c>
      <c r="S32" s="113"/>
      <c r="T32" s="114"/>
      <c r="U32" s="114"/>
      <c r="V32" s="114"/>
      <c r="W32" s="116">
        <f>IF(AND((T32+U32+V32=1),R32&gt;0,S32&gt;0),IF(T32=1,S32*R32,IF(U32=1,R32*S32/0.48,R32*S32/(0.48*166.386))),0)</f>
        <v>0</v>
      </c>
      <c r="X32" s="113"/>
      <c r="Y32" s="110"/>
      <c r="Z32" s="110"/>
      <c r="AA32" s="115">
        <f>IF((Y32+Z32=1),IF(Y32=1,X32,X32*0.48),0)</f>
        <v>0</v>
      </c>
      <c r="AB32" s="117"/>
      <c r="AC32" s="114"/>
      <c r="AD32" s="114"/>
      <c r="AE32" s="114"/>
      <c r="AF32" s="115">
        <f>IF(AND((AC32+AD32+AE32=1),AA32&gt;0,AB32&gt;0),IF(AC32=1,AB32*AA32,IF(AD32=1,AA32*AB32/0.48,AA32*AB32/(0.48*166.386))),0)</f>
        <v>0</v>
      </c>
      <c r="AG32" s="118"/>
      <c r="AH32" s="116">
        <f>-AG32*AA32</f>
        <v>0</v>
      </c>
      <c r="AI32" s="119">
        <f>+R32+AH32</f>
        <v>0</v>
      </c>
      <c r="AJ32" s="120">
        <f>+W32+AF32</f>
        <v>0</v>
      </c>
      <c r="AK32" s="121"/>
    </row>
    <row r="33" spans="1:37" s="13" customFormat="1" ht="24.75" customHeight="1">
      <c r="A33" s="83">
        <f t="shared" si="7"/>
        <v>21</v>
      </c>
      <c r="B33" s="52"/>
      <c r="C33" s="161"/>
      <c r="D33" s="71"/>
      <c r="E33" s="53"/>
      <c r="F33" s="53"/>
      <c r="G33" s="138"/>
      <c r="H33" s="166"/>
      <c r="I33" s="180"/>
      <c r="J33" s="51"/>
      <c r="K33" s="51"/>
      <c r="L33" s="67"/>
      <c r="M33" s="133"/>
      <c r="N33" s="171"/>
      <c r="O33" s="59"/>
      <c r="P33" s="60"/>
      <c r="Q33" s="60"/>
      <c r="R33" s="16">
        <f>IF((P33+Q33=1),IF(P33=1,O33,O33*0.48),0)</f>
        <v>0</v>
      </c>
      <c r="S33" s="59"/>
      <c r="T33" s="60"/>
      <c r="U33" s="60"/>
      <c r="V33" s="60"/>
      <c r="W33" s="17">
        <f>IF(AND((T33+U33+V33=1),R33&gt;0,S33&gt;0),IF(T33=1,S33*R33,IF(U33=1,R33*S33/0.48,R33*S33/(0.48*166.386))),0)</f>
        <v>0</v>
      </c>
      <c r="X33" s="59"/>
      <c r="Y33" s="53"/>
      <c r="Z33" s="53"/>
      <c r="AA33" s="16">
        <f>IF((Y33+Z33=1),IF(Y33=1,X33,X33*0.48),0)</f>
        <v>0</v>
      </c>
      <c r="AB33" s="74"/>
      <c r="AC33" s="60"/>
      <c r="AD33" s="60"/>
      <c r="AE33" s="60"/>
      <c r="AF33" s="16">
        <f>IF(AND((AC33+AD33+AE33=1),AA33&gt;0,AB33&gt;0),IF(AC33=1,AB33*AA33,IF(AD33=1,AA33*AB33/0.48,AA33*AB33/(0.48*166.386))),0)</f>
        <v>0</v>
      </c>
      <c r="AG33" s="64"/>
      <c r="AH33" s="17">
        <f>-AG33*AA33</f>
        <v>0</v>
      </c>
      <c r="AI33" s="18">
        <f>+R33+AH33</f>
        <v>0</v>
      </c>
      <c r="AJ33" s="19">
        <f>+W33+AF33</f>
        <v>0</v>
      </c>
      <c r="AK33" s="81"/>
    </row>
    <row r="34" spans="1:37" s="13" customFormat="1" ht="24.75" customHeight="1">
      <c r="A34" s="83">
        <f t="shared" si="7"/>
        <v>22</v>
      </c>
      <c r="B34" s="52"/>
      <c r="C34" s="161"/>
      <c r="D34" s="71"/>
      <c r="E34" s="53"/>
      <c r="F34" s="53"/>
      <c r="G34" s="138"/>
      <c r="H34" s="166"/>
      <c r="I34" s="178"/>
      <c r="J34" s="68"/>
      <c r="K34" s="68"/>
      <c r="L34" s="68"/>
      <c r="M34" s="133"/>
      <c r="N34" s="171"/>
      <c r="O34" s="59"/>
      <c r="P34" s="60"/>
      <c r="Q34" s="60"/>
      <c r="R34" s="16">
        <f t="shared" si="8"/>
        <v>0</v>
      </c>
      <c r="S34" s="59"/>
      <c r="T34" s="60"/>
      <c r="U34" s="60"/>
      <c r="V34" s="60"/>
      <c r="W34" s="17">
        <f t="shared" si="9"/>
        <v>0</v>
      </c>
      <c r="X34" s="59"/>
      <c r="Y34" s="53"/>
      <c r="Z34" s="53"/>
      <c r="AA34" s="16">
        <f t="shared" si="10"/>
        <v>0</v>
      </c>
      <c r="AB34" s="74"/>
      <c r="AC34" s="60"/>
      <c r="AD34" s="60"/>
      <c r="AE34" s="60"/>
      <c r="AF34" s="16">
        <f t="shared" si="11"/>
        <v>0</v>
      </c>
      <c r="AG34" s="64"/>
      <c r="AH34" s="17">
        <f t="shared" si="12"/>
        <v>0</v>
      </c>
      <c r="AI34" s="18">
        <f t="shared" si="13"/>
        <v>0</v>
      </c>
      <c r="AJ34" s="19">
        <f t="shared" si="14"/>
        <v>0</v>
      </c>
      <c r="AK34" s="81"/>
    </row>
    <row r="35" spans="1:37" s="13" customFormat="1" ht="24.75" customHeight="1">
      <c r="A35" s="83">
        <f t="shared" si="7"/>
        <v>23</v>
      </c>
      <c r="B35" s="52"/>
      <c r="C35" s="161"/>
      <c r="D35" s="71"/>
      <c r="E35" s="53"/>
      <c r="F35" s="53"/>
      <c r="G35" s="138"/>
      <c r="H35" s="166"/>
      <c r="I35" s="178"/>
      <c r="J35" s="68"/>
      <c r="K35" s="68"/>
      <c r="L35" s="68"/>
      <c r="M35" s="133"/>
      <c r="N35" s="171"/>
      <c r="O35" s="59"/>
      <c r="P35" s="60"/>
      <c r="Q35" s="60"/>
      <c r="R35" s="16">
        <f t="shared" si="8"/>
        <v>0</v>
      </c>
      <c r="S35" s="59"/>
      <c r="T35" s="60"/>
      <c r="U35" s="60"/>
      <c r="V35" s="60"/>
      <c r="W35" s="17">
        <f t="shared" si="9"/>
        <v>0</v>
      </c>
      <c r="X35" s="59"/>
      <c r="Y35" s="53"/>
      <c r="Z35" s="53"/>
      <c r="AA35" s="16">
        <f t="shared" si="10"/>
        <v>0</v>
      </c>
      <c r="AB35" s="74"/>
      <c r="AC35" s="60"/>
      <c r="AD35" s="60"/>
      <c r="AE35" s="60"/>
      <c r="AF35" s="16">
        <f t="shared" si="11"/>
        <v>0</v>
      </c>
      <c r="AG35" s="64"/>
      <c r="AH35" s="17">
        <f t="shared" si="12"/>
        <v>0</v>
      </c>
      <c r="AI35" s="18">
        <f t="shared" si="13"/>
        <v>0</v>
      </c>
      <c r="AJ35" s="19">
        <f t="shared" si="14"/>
        <v>0</v>
      </c>
      <c r="AK35" s="81"/>
    </row>
    <row r="36" spans="1:37" s="13" customFormat="1" ht="24.75" customHeight="1">
      <c r="A36" s="83">
        <f t="shared" si="7"/>
        <v>24</v>
      </c>
      <c r="B36" s="52"/>
      <c r="C36" s="161"/>
      <c r="D36" s="71"/>
      <c r="E36" s="53"/>
      <c r="F36" s="53"/>
      <c r="G36" s="138"/>
      <c r="H36" s="166"/>
      <c r="I36" s="178"/>
      <c r="J36" s="68"/>
      <c r="K36" s="68"/>
      <c r="L36" s="68"/>
      <c r="M36" s="133"/>
      <c r="N36" s="171"/>
      <c r="O36" s="59"/>
      <c r="P36" s="60"/>
      <c r="Q36" s="60"/>
      <c r="R36" s="16">
        <f t="shared" si="8"/>
        <v>0</v>
      </c>
      <c r="S36" s="59"/>
      <c r="T36" s="60"/>
      <c r="U36" s="60"/>
      <c r="V36" s="60"/>
      <c r="W36" s="17">
        <f t="shared" si="9"/>
        <v>0</v>
      </c>
      <c r="X36" s="59"/>
      <c r="Y36" s="53"/>
      <c r="Z36" s="53"/>
      <c r="AA36" s="16">
        <f t="shared" si="10"/>
        <v>0</v>
      </c>
      <c r="AB36" s="74"/>
      <c r="AC36" s="60"/>
      <c r="AD36" s="60"/>
      <c r="AE36" s="60"/>
      <c r="AF36" s="16">
        <f t="shared" si="11"/>
        <v>0</v>
      </c>
      <c r="AG36" s="64"/>
      <c r="AH36" s="17">
        <f t="shared" si="12"/>
        <v>0</v>
      </c>
      <c r="AI36" s="18">
        <f t="shared" si="13"/>
        <v>0</v>
      </c>
      <c r="AJ36" s="19">
        <f t="shared" si="14"/>
        <v>0</v>
      </c>
      <c r="AK36" s="81"/>
    </row>
    <row r="37" spans="1:37" s="13" customFormat="1" ht="24.75" customHeight="1" thickBot="1">
      <c r="A37" s="83">
        <f t="shared" si="7"/>
        <v>25</v>
      </c>
      <c r="B37" s="54"/>
      <c r="C37" s="164"/>
      <c r="D37" s="72"/>
      <c r="E37" s="55"/>
      <c r="F37" s="55"/>
      <c r="G37" s="140"/>
      <c r="H37" s="169"/>
      <c r="I37" s="181"/>
      <c r="J37" s="56"/>
      <c r="K37" s="56"/>
      <c r="L37" s="69"/>
      <c r="M37" s="135"/>
      <c r="N37" s="174"/>
      <c r="O37" s="61"/>
      <c r="P37" s="62"/>
      <c r="Q37" s="62"/>
      <c r="R37" s="20">
        <f>IF((P37+Q37=1),IF(P37=1,O37,O37*0.48),0)</f>
        <v>0</v>
      </c>
      <c r="S37" s="61"/>
      <c r="T37" s="62"/>
      <c r="U37" s="62"/>
      <c r="V37" s="62"/>
      <c r="W37" s="21">
        <f>IF(AND((T37+U37+V37=1),R37&gt;0,S37&gt;0),IF(T37=1,S37*R37,IF(U37=1,R37*S37/0.48,R37*S37/(0.48*166.386))),0)</f>
        <v>0</v>
      </c>
      <c r="X37" s="61"/>
      <c r="Y37" s="55"/>
      <c r="Z37" s="55"/>
      <c r="AA37" s="20">
        <f>IF((Y37+Z37=1),IF(Y37=1,X37,X37*0.48),0)</f>
        <v>0</v>
      </c>
      <c r="AB37" s="75"/>
      <c r="AC37" s="62"/>
      <c r="AD37" s="62"/>
      <c r="AE37" s="62"/>
      <c r="AF37" s="20">
        <f>IF(AND((AC37+AD37+AE37=1),AA37&gt;0,AB37&gt;0),IF(AC37=1,AB37*AA37,IF(AD37=1,AA37*AB37/0.48,AA37*AB37/(0.48*166.386))),0)</f>
        <v>0</v>
      </c>
      <c r="AG37" s="65"/>
      <c r="AH37" s="21">
        <f>-AG37*AA37</f>
        <v>0</v>
      </c>
      <c r="AI37" s="22">
        <f>+R37+AH37</f>
        <v>0</v>
      </c>
      <c r="AJ37" s="23">
        <f>+W37+AF37</f>
        <v>0</v>
      </c>
      <c r="AK37" s="82"/>
    </row>
    <row r="38" spans="2:37" ht="24.75" customHeight="1" thickBot="1">
      <c r="B38" s="263" t="s">
        <v>67</v>
      </c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4"/>
      <c r="O38" s="24"/>
      <c r="P38" s="25"/>
      <c r="Q38" s="25"/>
      <c r="R38" s="46">
        <f>+SUM(R13:R37)</f>
        <v>0</v>
      </c>
      <c r="W38" s="47">
        <f>+SUM(W13:W37)</f>
        <v>0</v>
      </c>
      <c r="X38" s="24"/>
      <c r="Y38" s="25"/>
      <c r="Z38" s="25"/>
      <c r="AA38" s="46">
        <f>+SUM(AA13:AA37)</f>
        <v>0</v>
      </c>
      <c r="AF38" s="46">
        <f>+SUM(AF13:AF37)</f>
        <v>0</v>
      </c>
      <c r="AG38" s="25"/>
      <c r="AH38" s="48">
        <f>+SUM(AH13:AH37)</f>
        <v>0</v>
      </c>
      <c r="AI38" s="131">
        <f>+SUM(AI13:AI37)</f>
        <v>0</v>
      </c>
      <c r="AJ38" s="132">
        <f>+SUM(AJ13:AJ37)</f>
        <v>0</v>
      </c>
      <c r="AK38" s="26"/>
    </row>
    <row r="39" spans="2:37" ht="24.75" customHeight="1" thickBot="1">
      <c r="B39" s="27"/>
      <c r="C39" s="27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77" t="s">
        <v>68</v>
      </c>
      <c r="O39" s="26"/>
      <c r="P39" s="26"/>
      <c r="Q39" s="26"/>
      <c r="R39" s="26"/>
      <c r="S39" s="269" t="e">
        <f>+W38/R38</f>
        <v>#DIV/0!</v>
      </c>
      <c r="T39" s="270"/>
      <c r="U39" s="79" t="s">
        <v>66</v>
      </c>
      <c r="V39" s="79"/>
      <c r="W39" s="26"/>
      <c r="X39" s="26"/>
      <c r="Y39" s="26"/>
      <c r="Z39" s="26"/>
      <c r="AA39" s="26"/>
      <c r="AB39" s="269" t="e">
        <f>+AF38/AA38</f>
        <v>#DIV/0!</v>
      </c>
      <c r="AC39" s="270"/>
      <c r="AD39" s="79" t="s">
        <v>66</v>
      </c>
      <c r="AE39" s="78"/>
      <c r="AF39" s="26"/>
      <c r="AG39" s="26"/>
      <c r="AH39" s="26"/>
      <c r="AI39" s="130" t="e">
        <f>+AJ38/AI38</f>
        <v>#DIV/0!</v>
      </c>
      <c r="AJ39" s="79" t="s">
        <v>66</v>
      </c>
      <c r="AK39" s="26"/>
    </row>
    <row r="40" spans="2:13" ht="24.75" customHeight="1">
      <c r="B40" s="28"/>
      <c r="C40" s="28"/>
      <c r="D40" s="29"/>
      <c r="E40" s="29"/>
      <c r="F40" s="29"/>
      <c r="G40" s="29"/>
      <c r="I40" s="29"/>
      <c r="J40" s="29"/>
      <c r="K40" s="29"/>
      <c r="L40" s="29"/>
      <c r="M40" s="29"/>
    </row>
    <row r="41" spans="2:3" ht="15">
      <c r="B41" s="28" t="s">
        <v>39</v>
      </c>
      <c r="C41" s="30"/>
    </row>
    <row r="42" spans="2:3" ht="15.75" thickBot="1">
      <c r="B42" s="28"/>
      <c r="C42" s="30"/>
    </row>
    <row r="43" spans="2:36" ht="21" customHeight="1">
      <c r="B43" s="271" t="s">
        <v>7</v>
      </c>
      <c r="C43" s="272"/>
      <c r="D43" s="31"/>
      <c r="E43" s="31"/>
      <c r="F43" s="31"/>
      <c r="G43" s="32"/>
      <c r="H43" s="150">
        <v>1</v>
      </c>
      <c r="I43" s="265" t="s">
        <v>40</v>
      </c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6"/>
    </row>
    <row r="44" spans="2:36" ht="21" customHeight="1">
      <c r="B44" s="261"/>
      <c r="C44" s="262"/>
      <c r="D44" s="38"/>
      <c r="E44" s="38"/>
      <c r="F44" s="38"/>
      <c r="G44" s="33"/>
      <c r="H44" s="147">
        <v>2</v>
      </c>
      <c r="I44" s="267" t="s">
        <v>41</v>
      </c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8"/>
    </row>
    <row r="45" spans="2:36" ht="21" customHeight="1">
      <c r="B45" s="257" t="s">
        <v>8</v>
      </c>
      <c r="C45" s="258"/>
      <c r="D45" s="34"/>
      <c r="E45" s="34"/>
      <c r="F45" s="34"/>
      <c r="G45" s="35"/>
      <c r="H45" s="147" t="s">
        <v>42</v>
      </c>
      <c r="I45" s="267" t="s">
        <v>43</v>
      </c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8"/>
    </row>
    <row r="46" spans="2:36" ht="21" customHeight="1">
      <c r="B46" s="259"/>
      <c r="C46" s="260"/>
      <c r="D46" s="38"/>
      <c r="E46" s="38"/>
      <c r="F46" s="38"/>
      <c r="G46" s="33"/>
      <c r="H46" s="147">
        <v>7</v>
      </c>
      <c r="I46" s="267" t="s">
        <v>44</v>
      </c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8"/>
    </row>
    <row r="47" spans="2:36" ht="21" customHeight="1">
      <c r="B47" s="261" t="s">
        <v>9</v>
      </c>
      <c r="C47" s="262"/>
      <c r="D47" s="34"/>
      <c r="E47" s="34"/>
      <c r="F47" s="34"/>
      <c r="G47" s="35"/>
      <c r="H47" s="147" t="s">
        <v>78</v>
      </c>
      <c r="I47" s="267" t="s">
        <v>45</v>
      </c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8"/>
    </row>
    <row r="48" spans="2:36" ht="21" customHeight="1" thickBot="1">
      <c r="B48" s="261"/>
      <c r="C48" s="262"/>
      <c r="D48" s="2"/>
      <c r="E48" s="2"/>
      <c r="F48" s="2"/>
      <c r="G48" s="39"/>
      <c r="H48" s="149">
        <v>12</v>
      </c>
      <c r="I48" s="273" t="s">
        <v>79</v>
      </c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4"/>
    </row>
    <row r="49" spans="2:36" ht="21" customHeight="1">
      <c r="B49" s="279" t="s">
        <v>4</v>
      </c>
      <c r="C49" s="285" t="s">
        <v>10</v>
      </c>
      <c r="D49" s="44"/>
      <c r="E49" s="44"/>
      <c r="F49" s="44"/>
      <c r="G49" s="31"/>
      <c r="H49" s="150">
        <v>13</v>
      </c>
      <c r="I49" s="265" t="s">
        <v>46</v>
      </c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6"/>
    </row>
    <row r="50" spans="2:36" ht="39.75" customHeight="1">
      <c r="B50" s="280"/>
      <c r="C50" s="286"/>
      <c r="D50" s="2"/>
      <c r="E50" s="2"/>
      <c r="F50" s="2"/>
      <c r="G50" s="2"/>
      <c r="H50" s="147">
        <v>14.15</v>
      </c>
      <c r="I50" s="267" t="s">
        <v>47</v>
      </c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8"/>
    </row>
    <row r="51" spans="2:36" ht="21" customHeight="1">
      <c r="B51" s="280"/>
      <c r="C51" s="287"/>
      <c r="D51" s="38"/>
      <c r="E51" s="38"/>
      <c r="F51" s="38"/>
      <c r="G51" s="38"/>
      <c r="H51" s="148">
        <v>16</v>
      </c>
      <c r="I51" s="267" t="s">
        <v>48</v>
      </c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8"/>
    </row>
    <row r="52" spans="2:36" ht="21" customHeight="1">
      <c r="B52" s="280"/>
      <c r="C52" s="288" t="s">
        <v>11</v>
      </c>
      <c r="D52" s="36"/>
      <c r="E52" s="36"/>
      <c r="F52" s="36"/>
      <c r="G52" s="34"/>
      <c r="H52" s="147">
        <v>17</v>
      </c>
      <c r="I52" s="267" t="s">
        <v>49</v>
      </c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8"/>
    </row>
    <row r="53" spans="2:36" ht="38.25" customHeight="1">
      <c r="B53" s="280"/>
      <c r="C53" s="287"/>
      <c r="D53" s="38"/>
      <c r="E53" s="38"/>
      <c r="F53" s="38"/>
      <c r="G53" s="38"/>
      <c r="H53" s="147" t="s">
        <v>50</v>
      </c>
      <c r="I53" s="267" t="s">
        <v>51</v>
      </c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8"/>
    </row>
    <row r="54" spans="2:36" ht="21" customHeight="1" thickBot="1">
      <c r="B54" s="281"/>
      <c r="C54" s="151" t="s">
        <v>12</v>
      </c>
      <c r="D54" s="152"/>
      <c r="E54" s="152"/>
      <c r="F54" s="152"/>
      <c r="G54" s="153"/>
      <c r="H54" s="154">
        <v>21</v>
      </c>
      <c r="I54" s="275" t="s">
        <v>52</v>
      </c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6"/>
    </row>
    <row r="55" spans="2:36" ht="21" customHeight="1">
      <c r="B55" s="282" t="s">
        <v>5</v>
      </c>
      <c r="C55" s="285" t="s">
        <v>13</v>
      </c>
      <c r="D55" s="155"/>
      <c r="E55" s="155"/>
      <c r="F55" s="155"/>
      <c r="G55" s="32"/>
      <c r="H55" s="150">
        <v>22</v>
      </c>
      <c r="I55" s="265" t="s">
        <v>53</v>
      </c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6"/>
    </row>
    <row r="56" spans="2:36" ht="28.5" customHeight="1">
      <c r="B56" s="283"/>
      <c r="C56" s="286"/>
      <c r="D56" s="10"/>
      <c r="E56" s="10"/>
      <c r="F56" s="10"/>
      <c r="G56" s="39"/>
      <c r="H56" s="147">
        <v>23.24</v>
      </c>
      <c r="I56" s="267" t="s">
        <v>54</v>
      </c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8"/>
    </row>
    <row r="57" spans="2:36" ht="21" customHeight="1">
      <c r="B57" s="283"/>
      <c r="C57" s="287"/>
      <c r="D57" s="127"/>
      <c r="E57" s="127"/>
      <c r="F57" s="127"/>
      <c r="G57" s="33"/>
      <c r="H57" s="148">
        <v>25</v>
      </c>
      <c r="I57" s="267" t="s">
        <v>55</v>
      </c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8"/>
    </row>
    <row r="58" spans="2:36" ht="21" customHeight="1">
      <c r="B58" s="283"/>
      <c r="C58" s="288" t="s">
        <v>14</v>
      </c>
      <c r="D58" s="37"/>
      <c r="E58" s="37"/>
      <c r="F58" s="37"/>
      <c r="G58" s="2"/>
      <c r="H58" s="147">
        <v>26</v>
      </c>
      <c r="I58" s="267" t="s">
        <v>56</v>
      </c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8"/>
    </row>
    <row r="59" spans="2:36" ht="29.25" customHeight="1">
      <c r="B59" s="283"/>
      <c r="C59" s="286"/>
      <c r="D59" s="2"/>
      <c r="E59" s="2"/>
      <c r="F59" s="2"/>
      <c r="G59" s="2"/>
      <c r="H59" s="147" t="s">
        <v>57</v>
      </c>
      <c r="I59" s="267" t="s">
        <v>58</v>
      </c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268"/>
    </row>
    <row r="60" spans="2:36" ht="21" customHeight="1">
      <c r="B60" s="283"/>
      <c r="C60" s="287"/>
      <c r="D60" s="38"/>
      <c r="E60" s="38"/>
      <c r="F60" s="38"/>
      <c r="G60" s="38"/>
      <c r="H60" s="148">
        <v>30</v>
      </c>
      <c r="I60" s="267" t="s">
        <v>59</v>
      </c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8"/>
    </row>
    <row r="61" spans="2:36" ht="21" customHeight="1">
      <c r="B61" s="283"/>
      <c r="C61" s="289" t="s">
        <v>15</v>
      </c>
      <c r="D61" s="36"/>
      <c r="E61" s="36"/>
      <c r="F61" s="36"/>
      <c r="G61" s="34"/>
      <c r="H61" s="147">
        <v>31</v>
      </c>
      <c r="I61" s="267" t="s">
        <v>60</v>
      </c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8"/>
    </row>
    <row r="62" spans="2:36" ht="21" customHeight="1" thickBot="1">
      <c r="B62" s="284"/>
      <c r="C62" s="290"/>
      <c r="D62" s="156"/>
      <c r="E62" s="156"/>
      <c r="F62" s="156"/>
      <c r="G62" s="156"/>
      <c r="H62" s="154">
        <v>32</v>
      </c>
      <c r="I62" s="275" t="s">
        <v>61</v>
      </c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6"/>
    </row>
    <row r="63" spans="2:36" ht="21" customHeight="1">
      <c r="B63" s="271" t="s">
        <v>6</v>
      </c>
      <c r="C63" s="272"/>
      <c r="D63" s="31"/>
      <c r="E63" s="31"/>
      <c r="F63" s="31"/>
      <c r="G63" s="32"/>
      <c r="H63" s="158">
        <v>33</v>
      </c>
      <c r="I63" s="265" t="s">
        <v>64</v>
      </c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  <c r="AJ63" s="266"/>
    </row>
    <row r="64" spans="2:36" ht="21" customHeight="1" thickBot="1">
      <c r="B64" s="277"/>
      <c r="C64" s="278"/>
      <c r="D64" s="156"/>
      <c r="E64" s="156"/>
      <c r="F64" s="156"/>
      <c r="G64" s="159"/>
      <c r="H64" s="154">
        <v>34</v>
      </c>
      <c r="I64" s="275" t="s">
        <v>62</v>
      </c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6"/>
    </row>
    <row r="65" spans="2:36" ht="21" customHeight="1" thickBot="1">
      <c r="B65" s="126" t="s">
        <v>18</v>
      </c>
      <c r="C65" s="156"/>
      <c r="D65" s="156"/>
      <c r="E65" s="156"/>
      <c r="F65" s="156"/>
      <c r="G65" s="156"/>
      <c r="H65" s="182">
        <v>35</v>
      </c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7"/>
    </row>
    <row r="66" ht="15">
      <c r="B66" s="1" t="s">
        <v>63</v>
      </c>
    </row>
  </sheetData>
  <sheetProtection password="DEE7" sheet="1" objects="1" scenarios="1"/>
  <mergeCells count="95">
    <mergeCell ref="I61:AJ61"/>
    <mergeCell ref="I62:AJ62"/>
    <mergeCell ref="B63:C64"/>
    <mergeCell ref="I63:AJ63"/>
    <mergeCell ref="I64:AJ64"/>
    <mergeCell ref="B55:B62"/>
    <mergeCell ref="C55:C57"/>
    <mergeCell ref="I55:AJ55"/>
    <mergeCell ref="I56:AJ56"/>
    <mergeCell ref="I57:AJ57"/>
    <mergeCell ref="C58:C60"/>
    <mergeCell ref="I58:AJ58"/>
    <mergeCell ref="I59:AJ59"/>
    <mergeCell ref="I60:AJ60"/>
    <mergeCell ref="C61:C62"/>
    <mergeCell ref="B49:B54"/>
    <mergeCell ref="C49:C51"/>
    <mergeCell ref="I49:AJ49"/>
    <mergeCell ref="I50:AJ50"/>
    <mergeCell ref="I51:AJ51"/>
    <mergeCell ref="C52:C53"/>
    <mergeCell ref="I52:AJ52"/>
    <mergeCell ref="I53:AJ53"/>
    <mergeCell ref="I54:AJ54"/>
    <mergeCell ref="B45:C46"/>
    <mergeCell ref="I45:AJ45"/>
    <mergeCell ref="I46:AJ46"/>
    <mergeCell ref="B47:C48"/>
    <mergeCell ref="I47:AJ47"/>
    <mergeCell ref="I48:AJ48"/>
    <mergeCell ref="B38:N38"/>
    <mergeCell ref="S39:T39"/>
    <mergeCell ref="AB39:AC39"/>
    <mergeCell ref="B43:C44"/>
    <mergeCell ref="I43:AJ43"/>
    <mergeCell ref="I44:AJ44"/>
    <mergeCell ref="V10:V11"/>
    <mergeCell ref="Y10:Y11"/>
    <mergeCell ref="Z10:Z11"/>
    <mergeCell ref="AC10:AC11"/>
    <mergeCell ref="AD10:AD11"/>
    <mergeCell ref="AE10:AE11"/>
    <mergeCell ref="AF9:AF11"/>
    <mergeCell ref="AG9:AG11"/>
    <mergeCell ref="AH9:AH11"/>
    <mergeCell ref="D10:D11"/>
    <mergeCell ref="E10:E11"/>
    <mergeCell ref="F10:F11"/>
    <mergeCell ref="I10:I11"/>
    <mergeCell ref="J10:J11"/>
    <mergeCell ref="K10:K11"/>
    <mergeCell ref="L10:L11"/>
    <mergeCell ref="W9:W11"/>
    <mergeCell ref="X9:X11"/>
    <mergeCell ref="Y9:Z9"/>
    <mergeCell ref="AA9:AA11"/>
    <mergeCell ref="AB9:AB11"/>
    <mergeCell ref="AC9:AE9"/>
    <mergeCell ref="N9:N11"/>
    <mergeCell ref="O9:O11"/>
    <mergeCell ref="P9:Q9"/>
    <mergeCell ref="R9:R11"/>
    <mergeCell ref="S9:S11"/>
    <mergeCell ref="T9:V9"/>
    <mergeCell ref="P10:P11"/>
    <mergeCell ref="Q10:Q11"/>
    <mergeCell ref="T10:T11"/>
    <mergeCell ref="U10:U11"/>
    <mergeCell ref="AI8:AI10"/>
    <mergeCell ref="AJ8:AJ10"/>
    <mergeCell ref="AK8:AK11"/>
    <mergeCell ref="B9:B11"/>
    <mergeCell ref="C9:C11"/>
    <mergeCell ref="D9:F9"/>
    <mergeCell ref="G9:G11"/>
    <mergeCell ref="H9:H11"/>
    <mergeCell ref="I9:L9"/>
    <mergeCell ref="M9:M11"/>
    <mergeCell ref="X7:AH7"/>
    <mergeCell ref="AI7:AJ7"/>
    <mergeCell ref="B8:C8"/>
    <mergeCell ref="D8:H8"/>
    <mergeCell ref="I8:N8"/>
    <mergeCell ref="O8:R8"/>
    <mergeCell ref="S8:V8"/>
    <mergeCell ref="X8:AA8"/>
    <mergeCell ref="AB8:AF8"/>
    <mergeCell ref="AG8:AH8"/>
    <mergeCell ref="R2:U3"/>
    <mergeCell ref="D3:F3"/>
    <mergeCell ref="H3:N3"/>
    <mergeCell ref="D5:F5"/>
    <mergeCell ref="J5:K5"/>
    <mergeCell ref="D7:F7"/>
    <mergeCell ref="O7:W7"/>
  </mergeCells>
  <conditionalFormatting sqref="D13:F37">
    <cfRule type="expression" priority="1" dxfId="0" stopIfTrue="1">
      <formula>OR(($D13+$E13+$F13&gt;1),($D13+$E13+$F13&lt;0))</formula>
    </cfRule>
  </conditionalFormatting>
  <conditionalFormatting sqref="P13:Q37">
    <cfRule type="expression" priority="2" dxfId="0" stopIfTrue="1">
      <formula>OR(($P13+$Q13&gt;1),($P13+$Q13&lt;0),AND($P13+$Q13&lt;&gt;1,$O13&gt;0))</formula>
    </cfRule>
  </conditionalFormatting>
  <conditionalFormatting sqref="T13:V37">
    <cfRule type="expression" priority="3" dxfId="0" stopIfTrue="1">
      <formula>OR(($T13+$U13+$V13&gt;1),($T13+$U13+$V13&lt;0),AND($T13+$U13+$V13&lt;&gt;1,$S13&gt;0))</formula>
    </cfRule>
  </conditionalFormatting>
  <conditionalFormatting sqref="Y13:Z37">
    <cfRule type="expression" priority="4" dxfId="0" stopIfTrue="1">
      <formula>OR(($Y13+$Z13&gt;1),($Y13+$Z13&lt;0),AND($Y13+$Z13&lt;&gt;1,$X13&gt;0))</formula>
    </cfRule>
  </conditionalFormatting>
  <conditionalFormatting sqref="AC13:AE37">
    <cfRule type="expression" priority="5" dxfId="0" stopIfTrue="1">
      <formula>OR(($AC13+$AD13+$AE13&gt;1),($AC13+$AD13+$AE13&lt;0),AND($AC13+$AD13+$AE13&lt;&gt;1,$AB13&gt;0))</formula>
    </cfRule>
  </conditionalFormatting>
  <conditionalFormatting sqref="I13:L37">
    <cfRule type="expression" priority="6" dxfId="0" stopIfTrue="1">
      <formula>OR(($I13+$J13+$K13+$L13&gt;1),($I13+$J13+$K13+$L13&lt;0))</formula>
    </cfRule>
  </conditionalFormatting>
  <printOptions horizontalCentered="1"/>
  <pageMargins left="0.3937007874015748" right="0.35433070866141736" top="0.4724409448818898" bottom="0.3937007874015748" header="0" footer="0.1968503937007874"/>
  <pageSetup fitToHeight="2" horizontalDpi="1200" verticalDpi="1200" orientation="landscape" paperSize="9" scale="46" r:id="rId2"/>
  <headerFooter alignWithMargins="0">
    <oddFooter>&amp;CPágina &amp;P de &amp;N</oddFooter>
  </headerFooter>
  <rowBreaks count="1" manualBreakCount="1">
    <brk id="40" max="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AL66"/>
  <sheetViews>
    <sheetView zoomScaleSheetLayoutView="10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R2" sqref="R2:U3"/>
    </sheetView>
  </sheetViews>
  <sheetFormatPr defaultColWidth="11.421875" defaultRowHeight="12.75"/>
  <cols>
    <col min="1" max="1" width="3.28125" style="1" customWidth="1"/>
    <col min="2" max="2" width="12.00390625" style="1" customWidth="1"/>
    <col min="3" max="3" width="21.7109375" style="1" customWidth="1"/>
    <col min="4" max="6" width="2.7109375" style="1" customWidth="1"/>
    <col min="7" max="7" width="9.7109375" style="1" hidden="1" customWidth="1"/>
    <col min="8" max="8" width="21.7109375" style="1" customWidth="1"/>
    <col min="9" max="12" width="2.7109375" style="1" customWidth="1"/>
    <col min="13" max="13" width="9.7109375" style="1" hidden="1" customWidth="1"/>
    <col min="14" max="14" width="21.7109375" style="1" customWidth="1"/>
    <col min="15" max="15" width="10.7109375" style="1" customWidth="1"/>
    <col min="16" max="17" width="2.7109375" style="1" customWidth="1"/>
    <col min="18" max="18" width="11.7109375" style="1" customWidth="1"/>
    <col min="19" max="19" width="6.7109375" style="1" customWidth="1"/>
    <col min="20" max="22" width="2.7109375" style="1" customWidth="1"/>
    <col min="23" max="23" width="11.7109375" style="1" customWidth="1"/>
    <col min="24" max="24" width="10.7109375" style="1" customWidth="1"/>
    <col min="25" max="25" width="2.7109375" style="1" customWidth="1"/>
    <col min="26" max="26" width="2.57421875" style="1" customWidth="1"/>
    <col min="27" max="27" width="11.7109375" style="1" customWidth="1"/>
    <col min="28" max="28" width="7.421875" style="1" customWidth="1"/>
    <col min="29" max="31" width="2.7109375" style="1" customWidth="1"/>
    <col min="32" max="32" width="10.7109375" style="1" customWidth="1"/>
    <col min="33" max="33" width="7.140625" style="1" customWidth="1"/>
    <col min="34" max="34" width="11.7109375" style="1" customWidth="1"/>
    <col min="35" max="36" width="14.7109375" style="1" customWidth="1"/>
    <col min="37" max="37" width="50.7109375" style="1" customWidth="1"/>
    <col min="38" max="16384" width="11.421875" style="1" customWidth="1"/>
  </cols>
  <sheetData>
    <row r="1" spans="2:35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2:35" ht="18">
      <c r="B2" s="2"/>
      <c r="C2" s="3" t="s">
        <v>0</v>
      </c>
      <c r="E2" s="4"/>
      <c r="F2" s="4"/>
      <c r="G2" s="4"/>
      <c r="H2" s="5"/>
      <c r="I2" s="4"/>
      <c r="J2" s="4" t="s">
        <v>71</v>
      </c>
      <c r="K2" s="4"/>
      <c r="L2" s="4"/>
      <c r="M2" s="4"/>
      <c r="N2" s="176" t="s">
        <v>70</v>
      </c>
      <c r="O2" s="5"/>
      <c r="P2" s="5"/>
      <c r="Q2" s="5"/>
      <c r="R2" s="190"/>
      <c r="S2" s="190"/>
      <c r="T2" s="190"/>
      <c r="U2" s="190"/>
      <c r="V2" s="5"/>
      <c r="W2" s="2"/>
      <c r="X2" s="5"/>
      <c r="Y2" s="5"/>
      <c r="Z2" s="5"/>
      <c r="AA2" s="5"/>
      <c r="AB2" s="5"/>
      <c r="AC2" s="5"/>
      <c r="AD2" s="5"/>
      <c r="AE2" s="5"/>
      <c r="AF2" s="2"/>
      <c r="AG2" s="2"/>
      <c r="AH2" s="2"/>
      <c r="AI2" s="7"/>
    </row>
    <row r="3" spans="2:38" ht="18">
      <c r="B3" s="2"/>
      <c r="C3" s="8" t="s">
        <v>1</v>
      </c>
      <c r="D3" s="211" t="s">
        <v>75</v>
      </c>
      <c r="E3" s="212"/>
      <c r="F3" s="213"/>
      <c r="G3" s="129"/>
      <c r="H3" s="208" t="s">
        <v>74</v>
      </c>
      <c r="I3" s="209"/>
      <c r="J3" s="209"/>
      <c r="K3" s="209"/>
      <c r="L3" s="209"/>
      <c r="M3" s="209"/>
      <c r="N3" s="210"/>
      <c r="O3" s="9"/>
      <c r="P3" s="5"/>
      <c r="Q3" s="5"/>
      <c r="R3" s="190"/>
      <c r="S3" s="190"/>
      <c r="T3" s="190"/>
      <c r="U3" s="190"/>
      <c r="V3" s="5"/>
      <c r="W3" s="2"/>
      <c r="X3" s="5"/>
      <c r="Y3" s="5"/>
      <c r="Z3" s="5"/>
      <c r="AA3" s="5"/>
      <c r="AB3" s="5"/>
      <c r="AC3" s="5"/>
      <c r="AD3" s="5"/>
      <c r="AE3" s="5"/>
      <c r="AF3" s="2"/>
      <c r="AG3" s="10"/>
      <c r="AH3" s="10"/>
      <c r="AI3" s="10"/>
      <c r="AJ3" s="11"/>
      <c r="AK3" s="11"/>
      <c r="AL3" s="11"/>
    </row>
    <row r="4" spans="2:38" ht="4.5" customHeight="1">
      <c r="B4" s="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9"/>
      <c r="P4" s="5"/>
      <c r="Q4" s="5"/>
      <c r="R4" s="6"/>
      <c r="S4" s="6"/>
      <c r="T4" s="6"/>
      <c r="U4" s="6"/>
      <c r="V4" s="5"/>
      <c r="W4" s="2"/>
      <c r="X4" s="5"/>
      <c r="Y4" s="5"/>
      <c r="Z4" s="5"/>
      <c r="AA4" s="5"/>
      <c r="AB4" s="5"/>
      <c r="AC4" s="5"/>
      <c r="AD4" s="5"/>
      <c r="AE4" s="5"/>
      <c r="AF4" s="2"/>
      <c r="AG4" s="10"/>
      <c r="AH4" s="10"/>
      <c r="AI4" s="10"/>
      <c r="AJ4" s="11"/>
      <c r="AK4" s="11"/>
      <c r="AL4" s="11"/>
    </row>
    <row r="5" spans="2:35" ht="18">
      <c r="B5" s="2"/>
      <c r="C5" s="8" t="s">
        <v>2</v>
      </c>
      <c r="D5" s="211" t="s">
        <v>76</v>
      </c>
      <c r="E5" s="212"/>
      <c r="F5" s="213"/>
      <c r="G5" s="129"/>
      <c r="H5" s="175">
        <v>1</v>
      </c>
      <c r="I5" s="128"/>
      <c r="J5" s="191" t="s">
        <v>3</v>
      </c>
      <c r="K5" s="191"/>
      <c r="L5" s="125"/>
      <c r="M5" s="12"/>
      <c r="N5" s="175" t="s">
        <v>73</v>
      </c>
      <c r="O5" s="5"/>
      <c r="P5" s="5"/>
      <c r="Q5" s="5"/>
      <c r="R5" s="5"/>
      <c r="S5" s="5"/>
      <c r="T5" s="5"/>
      <c r="U5" s="5"/>
      <c r="V5" s="5"/>
      <c r="W5" s="2"/>
      <c r="X5" s="5"/>
      <c r="Y5" s="5"/>
      <c r="Z5" s="5"/>
      <c r="AA5" s="5"/>
      <c r="AB5" s="5"/>
      <c r="AC5" s="5"/>
      <c r="AD5" s="5"/>
      <c r="AE5" s="5"/>
      <c r="AF5" s="2"/>
      <c r="AG5" s="5"/>
      <c r="AH5" s="5"/>
      <c r="AI5" s="5"/>
    </row>
    <row r="6" ht="15.75" thickBot="1"/>
    <row r="7" spans="2:36" s="13" customFormat="1" ht="15.75" thickBot="1">
      <c r="B7" s="122" t="s">
        <v>69</v>
      </c>
      <c r="C7" s="66"/>
      <c r="D7" s="207" t="s">
        <v>80</v>
      </c>
      <c r="E7" s="207"/>
      <c r="F7" s="207"/>
      <c r="G7" s="123"/>
      <c r="H7" s="124" t="s">
        <v>81</v>
      </c>
      <c r="O7" s="192" t="s">
        <v>4</v>
      </c>
      <c r="P7" s="193"/>
      <c r="Q7" s="193"/>
      <c r="R7" s="193"/>
      <c r="S7" s="193"/>
      <c r="T7" s="193"/>
      <c r="U7" s="193"/>
      <c r="V7" s="193"/>
      <c r="W7" s="194"/>
      <c r="X7" s="192" t="s">
        <v>5</v>
      </c>
      <c r="Y7" s="193"/>
      <c r="Z7" s="193"/>
      <c r="AA7" s="193"/>
      <c r="AB7" s="193"/>
      <c r="AC7" s="193"/>
      <c r="AD7" s="193"/>
      <c r="AE7" s="193"/>
      <c r="AF7" s="193"/>
      <c r="AG7" s="193"/>
      <c r="AH7" s="194"/>
      <c r="AI7" s="192" t="s">
        <v>6</v>
      </c>
      <c r="AJ7" s="194"/>
    </row>
    <row r="8" spans="2:37" s="11" customFormat="1" ht="33" customHeight="1">
      <c r="B8" s="214" t="s">
        <v>7</v>
      </c>
      <c r="C8" s="215"/>
      <c r="D8" s="216" t="s">
        <v>8</v>
      </c>
      <c r="E8" s="217"/>
      <c r="F8" s="217"/>
      <c r="G8" s="217"/>
      <c r="H8" s="218"/>
      <c r="I8" s="217" t="s">
        <v>9</v>
      </c>
      <c r="J8" s="217"/>
      <c r="K8" s="217"/>
      <c r="L8" s="217"/>
      <c r="M8" s="217"/>
      <c r="N8" s="218"/>
      <c r="O8" s="219" t="s">
        <v>10</v>
      </c>
      <c r="P8" s="220"/>
      <c r="Q8" s="220"/>
      <c r="R8" s="220"/>
      <c r="S8" s="221" t="s">
        <v>11</v>
      </c>
      <c r="T8" s="221"/>
      <c r="U8" s="221"/>
      <c r="V8" s="221"/>
      <c r="W8" s="45" t="s">
        <v>12</v>
      </c>
      <c r="X8" s="219" t="s">
        <v>13</v>
      </c>
      <c r="Y8" s="221"/>
      <c r="Z8" s="221"/>
      <c r="AA8" s="221"/>
      <c r="AB8" s="221" t="s">
        <v>14</v>
      </c>
      <c r="AC8" s="221"/>
      <c r="AD8" s="221"/>
      <c r="AE8" s="221"/>
      <c r="AF8" s="221"/>
      <c r="AG8" s="221" t="s">
        <v>15</v>
      </c>
      <c r="AH8" s="222"/>
      <c r="AI8" s="223" t="s">
        <v>16</v>
      </c>
      <c r="AJ8" s="225" t="s">
        <v>17</v>
      </c>
      <c r="AK8" s="227" t="s">
        <v>18</v>
      </c>
    </row>
    <row r="9" spans="2:37" s="11" customFormat="1" ht="21" customHeight="1">
      <c r="B9" s="230" t="s">
        <v>19</v>
      </c>
      <c r="C9" s="233" t="s">
        <v>20</v>
      </c>
      <c r="D9" s="236" t="s">
        <v>21</v>
      </c>
      <c r="E9" s="237"/>
      <c r="F9" s="238"/>
      <c r="G9" s="204" t="s">
        <v>22</v>
      </c>
      <c r="H9" s="239" t="s">
        <v>23</v>
      </c>
      <c r="I9" s="186" t="s">
        <v>21</v>
      </c>
      <c r="J9" s="187"/>
      <c r="K9" s="187"/>
      <c r="L9" s="188"/>
      <c r="M9" s="204" t="s">
        <v>22</v>
      </c>
      <c r="N9" s="242" t="s">
        <v>23</v>
      </c>
      <c r="O9" s="195" t="s">
        <v>24</v>
      </c>
      <c r="P9" s="198" t="s">
        <v>65</v>
      </c>
      <c r="Q9" s="199"/>
      <c r="R9" s="200" t="s">
        <v>26</v>
      </c>
      <c r="S9" s="204" t="s">
        <v>27</v>
      </c>
      <c r="T9" s="245" t="s">
        <v>25</v>
      </c>
      <c r="U9" s="246"/>
      <c r="V9" s="247"/>
      <c r="W9" s="248" t="s">
        <v>28</v>
      </c>
      <c r="X9" s="195" t="s">
        <v>24</v>
      </c>
      <c r="Y9" s="198" t="s">
        <v>65</v>
      </c>
      <c r="Z9" s="250"/>
      <c r="AA9" s="200" t="s">
        <v>26</v>
      </c>
      <c r="AB9" s="204" t="s">
        <v>27</v>
      </c>
      <c r="AC9" s="245" t="s">
        <v>25</v>
      </c>
      <c r="AD9" s="246"/>
      <c r="AE9" s="247"/>
      <c r="AF9" s="200" t="s">
        <v>28</v>
      </c>
      <c r="AG9" s="204" t="s">
        <v>29</v>
      </c>
      <c r="AH9" s="251" t="s">
        <v>30</v>
      </c>
      <c r="AI9" s="224"/>
      <c r="AJ9" s="226"/>
      <c r="AK9" s="228"/>
    </row>
    <row r="10" spans="2:37" s="11" customFormat="1" ht="21" customHeight="1">
      <c r="B10" s="231"/>
      <c r="C10" s="234"/>
      <c r="D10" s="254" t="s">
        <v>31</v>
      </c>
      <c r="E10" s="189" t="s">
        <v>32</v>
      </c>
      <c r="F10" s="255" t="s">
        <v>33</v>
      </c>
      <c r="G10" s="205"/>
      <c r="H10" s="240"/>
      <c r="I10" s="256" t="s">
        <v>34</v>
      </c>
      <c r="J10" s="189" t="s">
        <v>33</v>
      </c>
      <c r="K10" s="189" t="s">
        <v>35</v>
      </c>
      <c r="L10" s="189" t="s">
        <v>77</v>
      </c>
      <c r="M10" s="205"/>
      <c r="N10" s="243"/>
      <c r="O10" s="196"/>
      <c r="P10" s="203" t="s">
        <v>26</v>
      </c>
      <c r="Q10" s="203" t="s">
        <v>72</v>
      </c>
      <c r="R10" s="201"/>
      <c r="S10" s="205"/>
      <c r="T10" s="203" t="s">
        <v>36</v>
      </c>
      <c r="U10" s="203" t="s">
        <v>37</v>
      </c>
      <c r="V10" s="203" t="s">
        <v>38</v>
      </c>
      <c r="W10" s="226"/>
      <c r="X10" s="196"/>
      <c r="Y10" s="203" t="s">
        <v>26</v>
      </c>
      <c r="Z10" s="203" t="s">
        <v>72</v>
      </c>
      <c r="AA10" s="201"/>
      <c r="AB10" s="205"/>
      <c r="AC10" s="203" t="s">
        <v>36</v>
      </c>
      <c r="AD10" s="203" t="s">
        <v>37</v>
      </c>
      <c r="AE10" s="203" t="s">
        <v>38</v>
      </c>
      <c r="AF10" s="201"/>
      <c r="AG10" s="205"/>
      <c r="AH10" s="252"/>
      <c r="AI10" s="224"/>
      <c r="AJ10" s="226"/>
      <c r="AK10" s="229"/>
    </row>
    <row r="11" spans="2:37" s="11" customFormat="1" ht="15">
      <c r="B11" s="232"/>
      <c r="C11" s="235"/>
      <c r="D11" s="254"/>
      <c r="E11" s="189"/>
      <c r="F11" s="255"/>
      <c r="G11" s="206"/>
      <c r="H11" s="241"/>
      <c r="I11" s="256"/>
      <c r="J11" s="189"/>
      <c r="K11" s="189"/>
      <c r="L11" s="189"/>
      <c r="M11" s="206"/>
      <c r="N11" s="244"/>
      <c r="O11" s="197"/>
      <c r="P11" s="203"/>
      <c r="Q11" s="203"/>
      <c r="R11" s="202"/>
      <c r="S11" s="206"/>
      <c r="T11" s="203"/>
      <c r="U11" s="203"/>
      <c r="V11" s="203"/>
      <c r="W11" s="249"/>
      <c r="X11" s="197"/>
      <c r="Y11" s="203"/>
      <c r="Z11" s="203"/>
      <c r="AA11" s="202"/>
      <c r="AB11" s="206"/>
      <c r="AC11" s="203"/>
      <c r="AD11" s="203"/>
      <c r="AE11" s="203"/>
      <c r="AF11" s="202"/>
      <c r="AG11" s="206"/>
      <c r="AH11" s="253"/>
      <c r="AI11" s="15" t="s">
        <v>26</v>
      </c>
      <c r="AJ11" s="14" t="s">
        <v>28</v>
      </c>
      <c r="AK11" s="229"/>
    </row>
    <row r="12" spans="2:37" s="84" customFormat="1" ht="15.75" thickBot="1">
      <c r="B12" s="85">
        <v>1</v>
      </c>
      <c r="C12" s="86">
        <v>2</v>
      </c>
      <c r="D12" s="87">
        <v>3</v>
      </c>
      <c r="E12" s="88">
        <v>4</v>
      </c>
      <c r="F12" s="88">
        <v>5</v>
      </c>
      <c r="G12" s="88">
        <v>6</v>
      </c>
      <c r="H12" s="89">
        <v>7</v>
      </c>
      <c r="I12" s="90">
        <v>8</v>
      </c>
      <c r="J12" s="88">
        <v>9</v>
      </c>
      <c r="K12" s="88">
        <v>10</v>
      </c>
      <c r="L12" s="88">
        <v>36</v>
      </c>
      <c r="M12" s="88">
        <v>11</v>
      </c>
      <c r="N12" s="91">
        <v>12</v>
      </c>
      <c r="O12" s="92">
        <v>13</v>
      </c>
      <c r="P12" s="88">
        <v>14</v>
      </c>
      <c r="Q12" s="88">
        <v>15</v>
      </c>
      <c r="R12" s="93">
        <v>16</v>
      </c>
      <c r="S12" s="93">
        <v>17</v>
      </c>
      <c r="T12" s="88">
        <v>18</v>
      </c>
      <c r="U12" s="88">
        <v>19</v>
      </c>
      <c r="V12" s="88">
        <v>20</v>
      </c>
      <c r="W12" s="94">
        <v>21</v>
      </c>
      <c r="X12" s="92">
        <v>22</v>
      </c>
      <c r="Y12" s="88">
        <v>23</v>
      </c>
      <c r="Z12" s="88">
        <v>24</v>
      </c>
      <c r="AA12" s="88">
        <v>25</v>
      </c>
      <c r="AB12" s="93">
        <v>26</v>
      </c>
      <c r="AC12" s="88">
        <v>27</v>
      </c>
      <c r="AD12" s="88">
        <v>28</v>
      </c>
      <c r="AE12" s="88">
        <v>29</v>
      </c>
      <c r="AF12" s="93">
        <v>30</v>
      </c>
      <c r="AG12" s="93">
        <v>31</v>
      </c>
      <c r="AH12" s="95">
        <v>32</v>
      </c>
      <c r="AI12" s="92">
        <v>33</v>
      </c>
      <c r="AJ12" s="94">
        <v>34</v>
      </c>
      <c r="AK12" s="96">
        <v>35</v>
      </c>
    </row>
    <row r="13" spans="1:37" s="13" customFormat="1" ht="24.75" customHeight="1">
      <c r="A13" s="83">
        <v>1</v>
      </c>
      <c r="B13" s="97"/>
      <c r="C13" s="160"/>
      <c r="D13" s="71"/>
      <c r="E13" s="98"/>
      <c r="F13" s="98"/>
      <c r="G13" s="141"/>
      <c r="H13" s="165"/>
      <c r="I13" s="177"/>
      <c r="J13" s="99"/>
      <c r="K13" s="99"/>
      <c r="L13" s="99"/>
      <c r="M13" s="143"/>
      <c r="N13" s="170"/>
      <c r="O13" s="100"/>
      <c r="P13" s="101"/>
      <c r="Q13" s="101"/>
      <c r="R13" s="76">
        <f>IF((P13+Q13=1),IF(P13=1,O13,O13*0.48),0)</f>
        <v>0</v>
      </c>
      <c r="S13" s="100"/>
      <c r="T13" s="101"/>
      <c r="U13" s="101"/>
      <c r="V13" s="101"/>
      <c r="W13" s="102">
        <f>IF(AND((T13+U13+V13=1),R13&gt;0,S13&gt;0),IF(T13=1,S13*R13,IF(U13=1,R13*S13/0.48,R13*S13/(0.48*166.386))),0)</f>
        <v>0</v>
      </c>
      <c r="X13" s="100"/>
      <c r="Y13" s="98"/>
      <c r="Z13" s="98"/>
      <c r="AA13" s="76">
        <f>IF((Y13+Z13=1),IF(Y13=1,X13,X13*0.48),0)</f>
        <v>0</v>
      </c>
      <c r="AB13" s="103"/>
      <c r="AC13" s="101"/>
      <c r="AD13" s="101"/>
      <c r="AE13" s="101"/>
      <c r="AF13" s="76">
        <f>IF(AND((AC13+AD13+AE13=1),AA13&gt;0,AB13&gt;0),IF(AC13=1,AB13*AA13,IF(AD13=1,AA13*AB13/0.48,AA13*AB13/(0.48*166.386))),0)</f>
        <v>0</v>
      </c>
      <c r="AG13" s="104"/>
      <c r="AH13" s="102">
        <f>-AG13*AA13</f>
        <v>0</v>
      </c>
      <c r="AI13" s="105">
        <f>+R13+AH13</f>
        <v>0</v>
      </c>
      <c r="AJ13" s="106">
        <f>+W13+AF13</f>
        <v>0</v>
      </c>
      <c r="AK13" s="107"/>
    </row>
    <row r="14" spans="1:37" s="13" customFormat="1" ht="24.75" customHeight="1">
      <c r="A14" s="83">
        <f>1+A13</f>
        <v>2</v>
      </c>
      <c r="B14" s="52"/>
      <c r="C14" s="161"/>
      <c r="D14" s="71"/>
      <c r="E14" s="53"/>
      <c r="F14" s="53"/>
      <c r="G14" s="136"/>
      <c r="H14" s="166"/>
      <c r="I14" s="178"/>
      <c r="J14" s="68"/>
      <c r="K14" s="68"/>
      <c r="L14" s="68"/>
      <c r="M14" s="144"/>
      <c r="N14" s="171"/>
      <c r="O14" s="59"/>
      <c r="P14" s="60"/>
      <c r="Q14" s="60"/>
      <c r="R14" s="16">
        <f aca="true" t="shared" si="0" ref="R14:R26">IF((P14+Q14=1),IF(P14=1,O14,O14*0.48),0)</f>
        <v>0</v>
      </c>
      <c r="S14" s="59"/>
      <c r="T14" s="60"/>
      <c r="U14" s="60"/>
      <c r="V14" s="60"/>
      <c r="W14" s="17">
        <f aca="true" t="shared" si="1" ref="W14:W26">IF(AND((T14+U14+V14=1),R14&gt;0,S14&gt;0),IF(T14=1,S14*R14,IF(U14=1,R14*S14/0.48,R14*S14/(0.48*166.386))),0)</f>
        <v>0</v>
      </c>
      <c r="X14" s="59"/>
      <c r="Y14" s="53"/>
      <c r="Z14" s="53"/>
      <c r="AA14" s="16">
        <f aca="true" t="shared" si="2" ref="AA14:AA26">IF((Y14+Z14=1),IF(Y14=1,X14,X14*0.48),0)</f>
        <v>0</v>
      </c>
      <c r="AB14" s="74"/>
      <c r="AC14" s="60"/>
      <c r="AD14" s="60"/>
      <c r="AE14" s="60"/>
      <c r="AF14" s="16">
        <f aca="true" t="shared" si="3" ref="AF14:AF26">IF(AND((AC14+AD14+AE14=1),AA14&gt;0,AB14&gt;0),IF(AC14=1,AB14*AA14,IF(AD14=1,AA14*AB14/0.48,AA14*AB14/(0.48*166.386))),0)</f>
        <v>0</v>
      </c>
      <c r="AG14" s="64"/>
      <c r="AH14" s="17">
        <f aca="true" t="shared" si="4" ref="AH14:AH26">-AG14*AA14</f>
        <v>0</v>
      </c>
      <c r="AI14" s="18">
        <f aca="true" t="shared" si="5" ref="AI14:AI26">+R14+AH14</f>
        <v>0</v>
      </c>
      <c r="AJ14" s="19">
        <f aca="true" t="shared" si="6" ref="AJ14:AJ26">+W14+AF14</f>
        <v>0</v>
      </c>
      <c r="AK14" s="81"/>
    </row>
    <row r="15" spans="1:37" s="13" customFormat="1" ht="24.75" customHeight="1">
      <c r="A15" s="83">
        <f aca="true" t="shared" si="7" ref="A15:A37">1+A14</f>
        <v>3</v>
      </c>
      <c r="B15" s="52"/>
      <c r="C15" s="161"/>
      <c r="D15" s="71"/>
      <c r="E15" s="53"/>
      <c r="F15" s="53"/>
      <c r="G15" s="136"/>
      <c r="H15" s="166"/>
      <c r="I15" s="178"/>
      <c r="J15" s="68"/>
      <c r="K15" s="68"/>
      <c r="L15" s="68"/>
      <c r="M15" s="144"/>
      <c r="N15" s="171"/>
      <c r="O15" s="59"/>
      <c r="P15" s="60"/>
      <c r="Q15" s="60"/>
      <c r="R15" s="16">
        <f t="shared" si="0"/>
        <v>0</v>
      </c>
      <c r="S15" s="59"/>
      <c r="T15" s="60"/>
      <c r="U15" s="60"/>
      <c r="V15" s="60"/>
      <c r="W15" s="17">
        <f t="shared" si="1"/>
        <v>0</v>
      </c>
      <c r="X15" s="59"/>
      <c r="Y15" s="53"/>
      <c r="Z15" s="53"/>
      <c r="AA15" s="16">
        <f t="shared" si="2"/>
        <v>0</v>
      </c>
      <c r="AB15" s="74"/>
      <c r="AC15" s="60"/>
      <c r="AD15" s="60"/>
      <c r="AE15" s="60"/>
      <c r="AF15" s="16">
        <f t="shared" si="3"/>
        <v>0</v>
      </c>
      <c r="AG15" s="64"/>
      <c r="AH15" s="17">
        <f t="shared" si="4"/>
        <v>0</v>
      </c>
      <c r="AI15" s="18">
        <f t="shared" si="5"/>
        <v>0</v>
      </c>
      <c r="AJ15" s="19">
        <f t="shared" si="6"/>
        <v>0</v>
      </c>
      <c r="AK15" s="81"/>
    </row>
    <row r="16" spans="1:37" s="13" customFormat="1" ht="24.75" customHeight="1">
      <c r="A16" s="83">
        <f t="shared" si="7"/>
        <v>4</v>
      </c>
      <c r="B16" s="52"/>
      <c r="C16" s="161"/>
      <c r="D16" s="71"/>
      <c r="E16" s="53"/>
      <c r="F16" s="53"/>
      <c r="G16" s="136"/>
      <c r="H16" s="166"/>
      <c r="I16" s="178"/>
      <c r="J16" s="68"/>
      <c r="K16" s="68"/>
      <c r="L16" s="68"/>
      <c r="M16" s="144"/>
      <c r="N16" s="171"/>
      <c r="O16" s="59"/>
      <c r="P16" s="60"/>
      <c r="Q16" s="60"/>
      <c r="R16" s="16">
        <f t="shared" si="0"/>
        <v>0</v>
      </c>
      <c r="S16" s="59"/>
      <c r="T16" s="60"/>
      <c r="U16" s="60"/>
      <c r="V16" s="60"/>
      <c r="W16" s="17">
        <f t="shared" si="1"/>
        <v>0</v>
      </c>
      <c r="X16" s="59"/>
      <c r="Y16" s="53"/>
      <c r="Z16" s="53"/>
      <c r="AA16" s="16">
        <f t="shared" si="2"/>
        <v>0</v>
      </c>
      <c r="AB16" s="74"/>
      <c r="AC16" s="60"/>
      <c r="AD16" s="60"/>
      <c r="AE16" s="60"/>
      <c r="AF16" s="16">
        <f t="shared" si="3"/>
        <v>0</v>
      </c>
      <c r="AG16" s="64"/>
      <c r="AH16" s="17">
        <f t="shared" si="4"/>
        <v>0</v>
      </c>
      <c r="AI16" s="18">
        <f t="shared" si="5"/>
        <v>0</v>
      </c>
      <c r="AJ16" s="19">
        <f t="shared" si="6"/>
        <v>0</v>
      </c>
      <c r="AK16" s="81"/>
    </row>
    <row r="17" spans="1:37" s="13" customFormat="1" ht="24.75" customHeight="1">
      <c r="A17" s="83">
        <f t="shared" si="7"/>
        <v>5</v>
      </c>
      <c r="B17" s="108"/>
      <c r="C17" s="162"/>
      <c r="D17" s="109"/>
      <c r="E17" s="110"/>
      <c r="F17" s="110"/>
      <c r="G17" s="137"/>
      <c r="H17" s="167"/>
      <c r="I17" s="179"/>
      <c r="J17" s="112"/>
      <c r="K17" s="112"/>
      <c r="L17" s="111"/>
      <c r="M17" s="145"/>
      <c r="N17" s="172"/>
      <c r="O17" s="113"/>
      <c r="P17" s="114"/>
      <c r="Q17" s="114"/>
      <c r="R17" s="115">
        <f t="shared" si="0"/>
        <v>0</v>
      </c>
      <c r="S17" s="113"/>
      <c r="T17" s="114"/>
      <c r="U17" s="114"/>
      <c r="V17" s="114"/>
      <c r="W17" s="116">
        <f t="shared" si="1"/>
        <v>0</v>
      </c>
      <c r="X17" s="113"/>
      <c r="Y17" s="110"/>
      <c r="Z17" s="110"/>
      <c r="AA17" s="115">
        <f t="shared" si="2"/>
        <v>0</v>
      </c>
      <c r="AB17" s="117"/>
      <c r="AC17" s="114"/>
      <c r="AD17" s="114"/>
      <c r="AE17" s="114"/>
      <c r="AF17" s="115">
        <f t="shared" si="3"/>
        <v>0</v>
      </c>
      <c r="AG17" s="118"/>
      <c r="AH17" s="116">
        <f t="shared" si="4"/>
        <v>0</v>
      </c>
      <c r="AI17" s="119">
        <f t="shared" si="5"/>
        <v>0</v>
      </c>
      <c r="AJ17" s="120">
        <f t="shared" si="6"/>
        <v>0</v>
      </c>
      <c r="AK17" s="121"/>
    </row>
    <row r="18" spans="1:37" s="13" customFormat="1" ht="24.75" customHeight="1">
      <c r="A18" s="83">
        <f t="shared" si="7"/>
        <v>6</v>
      </c>
      <c r="B18" s="49"/>
      <c r="C18" s="163"/>
      <c r="D18" s="70"/>
      <c r="E18" s="50"/>
      <c r="F18" s="50"/>
      <c r="G18" s="142"/>
      <c r="H18" s="168"/>
      <c r="I18" s="180"/>
      <c r="J18" s="51"/>
      <c r="K18" s="51"/>
      <c r="L18" s="67"/>
      <c r="M18" s="146"/>
      <c r="N18" s="173"/>
      <c r="O18" s="57"/>
      <c r="P18" s="58"/>
      <c r="Q18" s="58"/>
      <c r="R18" s="40">
        <f t="shared" si="0"/>
        <v>0</v>
      </c>
      <c r="S18" s="57"/>
      <c r="T18" s="58"/>
      <c r="U18" s="58"/>
      <c r="V18" s="58"/>
      <c r="W18" s="41">
        <f t="shared" si="1"/>
        <v>0</v>
      </c>
      <c r="X18" s="57"/>
      <c r="Y18" s="50"/>
      <c r="Z18" s="50"/>
      <c r="AA18" s="40">
        <f t="shared" si="2"/>
        <v>0</v>
      </c>
      <c r="AB18" s="73"/>
      <c r="AC18" s="58"/>
      <c r="AD18" s="58"/>
      <c r="AE18" s="58"/>
      <c r="AF18" s="40">
        <f t="shared" si="3"/>
        <v>0</v>
      </c>
      <c r="AG18" s="63"/>
      <c r="AH18" s="41">
        <f t="shared" si="4"/>
        <v>0</v>
      </c>
      <c r="AI18" s="42">
        <f t="shared" si="5"/>
        <v>0</v>
      </c>
      <c r="AJ18" s="43">
        <f t="shared" si="6"/>
        <v>0</v>
      </c>
      <c r="AK18" s="80"/>
    </row>
    <row r="19" spans="1:37" s="13" customFormat="1" ht="24.75" customHeight="1">
      <c r="A19" s="83">
        <f t="shared" si="7"/>
        <v>7</v>
      </c>
      <c r="B19" s="52"/>
      <c r="C19" s="161"/>
      <c r="D19" s="71"/>
      <c r="E19" s="53"/>
      <c r="F19" s="53"/>
      <c r="G19" s="136"/>
      <c r="H19" s="166"/>
      <c r="I19" s="178"/>
      <c r="J19" s="68"/>
      <c r="K19" s="68"/>
      <c r="L19" s="68"/>
      <c r="M19" s="144"/>
      <c r="N19" s="171"/>
      <c r="O19" s="59"/>
      <c r="P19" s="60"/>
      <c r="Q19" s="60"/>
      <c r="R19" s="16">
        <f t="shared" si="0"/>
        <v>0</v>
      </c>
      <c r="S19" s="59"/>
      <c r="T19" s="60"/>
      <c r="U19" s="60"/>
      <c r="V19" s="60"/>
      <c r="W19" s="17">
        <f t="shared" si="1"/>
        <v>0</v>
      </c>
      <c r="X19" s="59"/>
      <c r="Y19" s="53"/>
      <c r="Z19" s="53"/>
      <c r="AA19" s="16">
        <f t="shared" si="2"/>
        <v>0</v>
      </c>
      <c r="AB19" s="74"/>
      <c r="AC19" s="60"/>
      <c r="AD19" s="60"/>
      <c r="AE19" s="60"/>
      <c r="AF19" s="16">
        <f t="shared" si="3"/>
        <v>0</v>
      </c>
      <c r="AG19" s="64"/>
      <c r="AH19" s="17">
        <f t="shared" si="4"/>
        <v>0</v>
      </c>
      <c r="AI19" s="18">
        <f t="shared" si="5"/>
        <v>0</v>
      </c>
      <c r="AJ19" s="19">
        <f t="shared" si="6"/>
        <v>0</v>
      </c>
      <c r="AK19" s="81"/>
    </row>
    <row r="20" spans="1:37" s="13" customFormat="1" ht="24.75" customHeight="1">
      <c r="A20" s="83">
        <f t="shared" si="7"/>
        <v>8</v>
      </c>
      <c r="B20" s="52"/>
      <c r="C20" s="161"/>
      <c r="D20" s="71"/>
      <c r="E20" s="53"/>
      <c r="F20" s="53"/>
      <c r="G20" s="136"/>
      <c r="H20" s="166"/>
      <c r="I20" s="178"/>
      <c r="J20" s="68"/>
      <c r="K20" s="68"/>
      <c r="L20" s="68"/>
      <c r="M20" s="144"/>
      <c r="N20" s="171"/>
      <c r="O20" s="59"/>
      <c r="P20" s="60"/>
      <c r="Q20" s="60"/>
      <c r="R20" s="16">
        <f>IF((P20+Q20=1),IF(P20=1,O20,O20*0.48),0)</f>
        <v>0</v>
      </c>
      <c r="S20" s="59"/>
      <c r="T20" s="60"/>
      <c r="U20" s="60"/>
      <c r="V20" s="60"/>
      <c r="W20" s="17">
        <f>IF(AND((T20+U20+V20=1),R20&gt;0,S20&gt;0),IF(T20=1,S20*R20,IF(U20=1,R20*S20/0.48,R20*S20/(0.48*166.386))),0)</f>
        <v>0</v>
      </c>
      <c r="X20" s="59"/>
      <c r="Y20" s="53"/>
      <c r="Z20" s="53"/>
      <c r="AA20" s="16">
        <f>IF((Y20+Z20=1),IF(Y20=1,X20,X20*0.48),0)</f>
        <v>0</v>
      </c>
      <c r="AB20" s="74"/>
      <c r="AC20" s="60"/>
      <c r="AD20" s="60"/>
      <c r="AE20" s="60"/>
      <c r="AF20" s="16">
        <f>IF(AND((AC20+AD20+AE20=1),AA20&gt;0,AB20&gt;0),IF(AC20=1,AB20*AA20,IF(AD20=1,AA20*AB20/0.48,AA20*AB20/(0.48*166.386))),0)</f>
        <v>0</v>
      </c>
      <c r="AG20" s="64"/>
      <c r="AH20" s="17">
        <f>-AG20*AA20</f>
        <v>0</v>
      </c>
      <c r="AI20" s="18">
        <f>+R20+AH20</f>
        <v>0</v>
      </c>
      <c r="AJ20" s="19">
        <f>+W20+AF20</f>
        <v>0</v>
      </c>
      <c r="AK20" s="81"/>
    </row>
    <row r="21" spans="1:37" s="13" customFormat="1" ht="24.75" customHeight="1">
      <c r="A21" s="83">
        <f t="shared" si="7"/>
        <v>9</v>
      </c>
      <c r="B21" s="52"/>
      <c r="C21" s="161"/>
      <c r="D21" s="71"/>
      <c r="E21" s="53"/>
      <c r="F21" s="53"/>
      <c r="G21" s="136"/>
      <c r="H21" s="166"/>
      <c r="I21" s="178"/>
      <c r="J21" s="68"/>
      <c r="K21" s="68"/>
      <c r="L21" s="68"/>
      <c r="M21" s="144"/>
      <c r="N21" s="171"/>
      <c r="O21" s="59"/>
      <c r="P21" s="60"/>
      <c r="Q21" s="60"/>
      <c r="R21" s="16">
        <f>IF((P21+Q21=1),IF(P21=1,O21,O21*0.48),0)</f>
        <v>0</v>
      </c>
      <c r="S21" s="59"/>
      <c r="T21" s="60"/>
      <c r="U21" s="60"/>
      <c r="V21" s="60"/>
      <c r="W21" s="17">
        <f>IF(AND((T21+U21+V21=1),R21&gt;0,S21&gt;0),IF(T21=1,S21*R21,IF(U21=1,R21*S21/0.48,R21*S21/(0.48*166.386))),0)</f>
        <v>0</v>
      </c>
      <c r="X21" s="59"/>
      <c r="Y21" s="53"/>
      <c r="Z21" s="53"/>
      <c r="AA21" s="16">
        <f>IF((Y21+Z21=1),IF(Y21=1,X21,X21*0.48),0)</f>
        <v>0</v>
      </c>
      <c r="AB21" s="74"/>
      <c r="AC21" s="60"/>
      <c r="AD21" s="60"/>
      <c r="AE21" s="60"/>
      <c r="AF21" s="16">
        <f>IF(AND((AC21+AD21+AE21=1),AA21&gt;0,AB21&gt;0),IF(AC21=1,AB21*AA21,IF(AD21=1,AA21*AB21/0.48,AA21*AB21/(0.48*166.386))),0)</f>
        <v>0</v>
      </c>
      <c r="AG21" s="64"/>
      <c r="AH21" s="17">
        <f>-AG21*AA21</f>
        <v>0</v>
      </c>
      <c r="AI21" s="18">
        <f>+R21+AH21</f>
        <v>0</v>
      </c>
      <c r="AJ21" s="19">
        <f>+W21+AF21</f>
        <v>0</v>
      </c>
      <c r="AK21" s="81"/>
    </row>
    <row r="22" spans="1:37" s="13" customFormat="1" ht="24.75" customHeight="1">
      <c r="A22" s="83">
        <f t="shared" si="7"/>
        <v>10</v>
      </c>
      <c r="B22" s="108"/>
      <c r="C22" s="162"/>
      <c r="D22" s="109"/>
      <c r="E22" s="110"/>
      <c r="F22" s="110"/>
      <c r="G22" s="137"/>
      <c r="H22" s="167"/>
      <c r="I22" s="179"/>
      <c r="J22" s="112"/>
      <c r="K22" s="112"/>
      <c r="L22" s="112"/>
      <c r="M22" s="145"/>
      <c r="N22" s="172"/>
      <c r="O22" s="113"/>
      <c r="P22" s="114"/>
      <c r="Q22" s="114"/>
      <c r="R22" s="115">
        <f>IF((P22+Q22=1),IF(P22=1,O22,O22*0.48),0)</f>
        <v>0</v>
      </c>
      <c r="S22" s="113"/>
      <c r="T22" s="114"/>
      <c r="U22" s="114"/>
      <c r="V22" s="114"/>
      <c r="W22" s="116">
        <f>IF(AND((T22+U22+V22=1),R22&gt;0,S22&gt;0),IF(T22=1,S22*R22,IF(U22=1,R22*S22/0.48,R22*S22/(0.48*166.386))),0)</f>
        <v>0</v>
      </c>
      <c r="X22" s="113"/>
      <c r="Y22" s="110"/>
      <c r="Z22" s="110"/>
      <c r="AA22" s="115">
        <f>IF((Y22+Z22=1),IF(Y22=1,X22,X22*0.48),0)</f>
        <v>0</v>
      </c>
      <c r="AB22" s="117"/>
      <c r="AC22" s="114"/>
      <c r="AD22" s="114"/>
      <c r="AE22" s="114"/>
      <c r="AF22" s="115">
        <f>IF(AND((AC22+AD22+AE22=1),AA22&gt;0,AB22&gt;0),IF(AC22=1,AB22*AA22,IF(AD22=1,AA22*AB22/0.48,AA22*AB22/(0.48*166.386))),0)</f>
        <v>0</v>
      </c>
      <c r="AG22" s="118"/>
      <c r="AH22" s="116">
        <f>-AG22*AA22</f>
        <v>0</v>
      </c>
      <c r="AI22" s="119">
        <f>+R22+AH22</f>
        <v>0</v>
      </c>
      <c r="AJ22" s="120">
        <f>+W22+AF22</f>
        <v>0</v>
      </c>
      <c r="AK22" s="121"/>
    </row>
    <row r="23" spans="1:37" s="13" customFormat="1" ht="24.75" customHeight="1">
      <c r="A23" s="83">
        <f t="shared" si="7"/>
        <v>11</v>
      </c>
      <c r="B23" s="52"/>
      <c r="C23" s="161"/>
      <c r="D23" s="71"/>
      <c r="E23" s="53"/>
      <c r="F23" s="53"/>
      <c r="G23" s="136"/>
      <c r="H23" s="166"/>
      <c r="I23" s="180"/>
      <c r="J23" s="51"/>
      <c r="K23" s="51"/>
      <c r="L23" s="67"/>
      <c r="M23" s="144"/>
      <c r="N23" s="171"/>
      <c r="O23" s="59"/>
      <c r="P23" s="60"/>
      <c r="Q23" s="60"/>
      <c r="R23" s="16">
        <f>IF((P23+Q23=1),IF(P23=1,O23,O23*0.48),0)</f>
        <v>0</v>
      </c>
      <c r="S23" s="59"/>
      <c r="T23" s="60"/>
      <c r="U23" s="60"/>
      <c r="V23" s="60"/>
      <c r="W23" s="17">
        <f>IF(AND((T23+U23+V23=1),R23&gt;0,S23&gt;0),IF(T23=1,S23*R23,IF(U23=1,R23*S23/0.48,R23*S23/(0.48*166.386))),0)</f>
        <v>0</v>
      </c>
      <c r="X23" s="59"/>
      <c r="Y23" s="53"/>
      <c r="Z23" s="53"/>
      <c r="AA23" s="16">
        <f>IF((Y23+Z23=1),IF(Y23=1,X23,X23*0.48),0)</f>
        <v>0</v>
      </c>
      <c r="AB23" s="74"/>
      <c r="AC23" s="60"/>
      <c r="AD23" s="60"/>
      <c r="AE23" s="60"/>
      <c r="AF23" s="16">
        <f>IF(AND((AC23+AD23+AE23=1),AA23&gt;0,AB23&gt;0),IF(AC23=1,AB23*AA23,IF(AD23=1,AA23*AB23/0.48,AA23*AB23/(0.48*166.386))),0)</f>
        <v>0</v>
      </c>
      <c r="AG23" s="64"/>
      <c r="AH23" s="17">
        <f>-AG23*AA23</f>
        <v>0</v>
      </c>
      <c r="AI23" s="18">
        <f>+R23+AH23</f>
        <v>0</v>
      </c>
      <c r="AJ23" s="19">
        <f>+W23+AF23</f>
        <v>0</v>
      </c>
      <c r="AK23" s="81"/>
    </row>
    <row r="24" spans="1:37" s="13" customFormat="1" ht="24.75" customHeight="1">
      <c r="A24" s="83">
        <f t="shared" si="7"/>
        <v>12</v>
      </c>
      <c r="B24" s="52"/>
      <c r="C24" s="161"/>
      <c r="D24" s="71"/>
      <c r="E24" s="53"/>
      <c r="F24" s="53"/>
      <c r="G24" s="136"/>
      <c r="H24" s="166"/>
      <c r="I24" s="178"/>
      <c r="J24" s="68"/>
      <c r="K24" s="68"/>
      <c r="L24" s="68"/>
      <c r="M24" s="144"/>
      <c r="N24" s="171"/>
      <c r="O24" s="59"/>
      <c r="P24" s="60"/>
      <c r="Q24" s="60"/>
      <c r="R24" s="16">
        <f>IF((P24+Q24=1),IF(P24=1,O24,O24*0.48),0)</f>
        <v>0</v>
      </c>
      <c r="S24" s="59"/>
      <c r="T24" s="60"/>
      <c r="U24" s="60"/>
      <c r="V24" s="60"/>
      <c r="W24" s="17">
        <f>IF(AND((T24+U24+V24=1),R24&gt;0,S24&gt;0),IF(T24=1,S24*R24,IF(U24=1,R24*S24/0.48,R24*S24/(0.48*166.386))),0)</f>
        <v>0</v>
      </c>
      <c r="X24" s="59"/>
      <c r="Y24" s="53"/>
      <c r="Z24" s="53"/>
      <c r="AA24" s="16">
        <f>IF((Y24+Z24=1),IF(Y24=1,X24,X24*0.48),0)</f>
        <v>0</v>
      </c>
      <c r="AB24" s="74"/>
      <c r="AC24" s="60"/>
      <c r="AD24" s="60"/>
      <c r="AE24" s="60"/>
      <c r="AF24" s="16">
        <f>IF(AND((AC24+AD24+AE24=1),AA24&gt;0,AB24&gt;0),IF(AC24=1,AB24*AA24,IF(AD24=1,AA24*AB24/0.48,AA24*AB24/(0.48*166.386))),0)</f>
        <v>0</v>
      </c>
      <c r="AG24" s="64"/>
      <c r="AH24" s="17">
        <f>-AG24*AA24</f>
        <v>0</v>
      </c>
      <c r="AI24" s="18">
        <f>+R24+AH24</f>
        <v>0</v>
      </c>
      <c r="AJ24" s="19">
        <f>+W24+AF24</f>
        <v>0</v>
      </c>
      <c r="AK24" s="81"/>
    </row>
    <row r="25" spans="1:37" s="13" customFormat="1" ht="24.75" customHeight="1">
      <c r="A25" s="83">
        <f t="shared" si="7"/>
        <v>13</v>
      </c>
      <c r="B25" s="52"/>
      <c r="C25" s="161"/>
      <c r="D25" s="71"/>
      <c r="E25" s="53"/>
      <c r="F25" s="53"/>
      <c r="G25" s="136"/>
      <c r="H25" s="166"/>
      <c r="I25" s="178"/>
      <c r="J25" s="68"/>
      <c r="K25" s="68"/>
      <c r="L25" s="68"/>
      <c r="M25" s="144"/>
      <c r="N25" s="171"/>
      <c r="O25" s="59"/>
      <c r="P25" s="60"/>
      <c r="Q25" s="60"/>
      <c r="R25" s="16">
        <f t="shared" si="0"/>
        <v>0</v>
      </c>
      <c r="S25" s="59"/>
      <c r="T25" s="60"/>
      <c r="U25" s="60"/>
      <c r="V25" s="60"/>
      <c r="W25" s="17">
        <f t="shared" si="1"/>
        <v>0</v>
      </c>
      <c r="X25" s="59"/>
      <c r="Y25" s="53"/>
      <c r="Z25" s="53"/>
      <c r="AA25" s="16">
        <f t="shared" si="2"/>
        <v>0</v>
      </c>
      <c r="AB25" s="74"/>
      <c r="AC25" s="60"/>
      <c r="AD25" s="60"/>
      <c r="AE25" s="60"/>
      <c r="AF25" s="16">
        <f t="shared" si="3"/>
        <v>0</v>
      </c>
      <c r="AG25" s="64"/>
      <c r="AH25" s="17">
        <f t="shared" si="4"/>
        <v>0</v>
      </c>
      <c r="AI25" s="18">
        <f t="shared" si="5"/>
        <v>0</v>
      </c>
      <c r="AJ25" s="19">
        <f t="shared" si="6"/>
        <v>0</v>
      </c>
      <c r="AK25" s="81"/>
    </row>
    <row r="26" spans="1:37" s="13" customFormat="1" ht="24.75" customHeight="1">
      <c r="A26" s="83">
        <f t="shared" si="7"/>
        <v>14</v>
      </c>
      <c r="B26" s="52"/>
      <c r="C26" s="161"/>
      <c r="D26" s="71"/>
      <c r="E26" s="53"/>
      <c r="F26" s="53"/>
      <c r="G26" s="136"/>
      <c r="H26" s="166"/>
      <c r="I26" s="178"/>
      <c r="J26" s="68"/>
      <c r="K26" s="68"/>
      <c r="L26" s="68"/>
      <c r="M26" s="144"/>
      <c r="N26" s="171"/>
      <c r="O26" s="59"/>
      <c r="P26" s="60"/>
      <c r="Q26" s="60"/>
      <c r="R26" s="16">
        <f t="shared" si="0"/>
        <v>0</v>
      </c>
      <c r="S26" s="59"/>
      <c r="T26" s="60"/>
      <c r="U26" s="60"/>
      <c r="V26" s="60"/>
      <c r="W26" s="17">
        <f t="shared" si="1"/>
        <v>0</v>
      </c>
      <c r="X26" s="59"/>
      <c r="Y26" s="53"/>
      <c r="Z26" s="53"/>
      <c r="AA26" s="16">
        <f t="shared" si="2"/>
        <v>0</v>
      </c>
      <c r="AB26" s="74"/>
      <c r="AC26" s="60"/>
      <c r="AD26" s="60"/>
      <c r="AE26" s="60"/>
      <c r="AF26" s="16">
        <f t="shared" si="3"/>
        <v>0</v>
      </c>
      <c r="AG26" s="64"/>
      <c r="AH26" s="17">
        <f t="shared" si="4"/>
        <v>0</v>
      </c>
      <c r="AI26" s="18">
        <f t="shared" si="5"/>
        <v>0</v>
      </c>
      <c r="AJ26" s="19">
        <f t="shared" si="6"/>
        <v>0</v>
      </c>
      <c r="AK26" s="81"/>
    </row>
    <row r="27" spans="1:37" s="13" customFormat="1" ht="24.75" customHeight="1">
      <c r="A27" s="83">
        <f t="shared" si="7"/>
        <v>15</v>
      </c>
      <c r="B27" s="108"/>
      <c r="C27" s="162"/>
      <c r="D27" s="109"/>
      <c r="E27" s="110"/>
      <c r="F27" s="110"/>
      <c r="G27" s="137"/>
      <c r="H27" s="167"/>
      <c r="I27" s="179"/>
      <c r="J27" s="112"/>
      <c r="K27" s="112"/>
      <c r="L27" s="111"/>
      <c r="M27" s="145"/>
      <c r="N27" s="172"/>
      <c r="O27" s="113"/>
      <c r="P27" s="114"/>
      <c r="Q27" s="114"/>
      <c r="R27" s="115">
        <f>IF((P27+Q27=1),IF(P27=1,O27,O27*0.48),0)</f>
        <v>0</v>
      </c>
      <c r="S27" s="113"/>
      <c r="T27" s="114"/>
      <c r="U27" s="114"/>
      <c r="V27" s="114"/>
      <c r="W27" s="116">
        <f>IF(AND((T27+U27+V27=1),R27&gt;0,S27&gt;0),IF(T27=1,S27*R27,IF(U27=1,R27*S27/0.48,R27*S27/(0.48*166.386))),0)</f>
        <v>0</v>
      </c>
      <c r="X27" s="113"/>
      <c r="Y27" s="110"/>
      <c r="Z27" s="110"/>
      <c r="AA27" s="115">
        <f>IF((Y27+Z27=1),IF(Y27=1,X27,X27*0.48),0)</f>
        <v>0</v>
      </c>
      <c r="AB27" s="117"/>
      <c r="AC27" s="114"/>
      <c r="AD27" s="114"/>
      <c r="AE27" s="114"/>
      <c r="AF27" s="115">
        <f>IF(AND((AC27+AD27+AE27=1),AA27&gt;0,AB27&gt;0),IF(AC27=1,AB27*AA27,IF(AD27=1,AA27*AB27/0.48,AA27*AB27/(0.48*166.386))),0)</f>
        <v>0</v>
      </c>
      <c r="AG27" s="118"/>
      <c r="AH27" s="116">
        <f>-AG27*AA27</f>
        <v>0</v>
      </c>
      <c r="AI27" s="119">
        <f>+R27+AH27</f>
        <v>0</v>
      </c>
      <c r="AJ27" s="120">
        <f>+W27+AF27</f>
        <v>0</v>
      </c>
      <c r="AK27" s="121"/>
    </row>
    <row r="28" spans="1:37" s="13" customFormat="1" ht="24.75" customHeight="1">
      <c r="A28" s="83">
        <f t="shared" si="7"/>
        <v>16</v>
      </c>
      <c r="B28" s="52"/>
      <c r="C28" s="161"/>
      <c r="D28" s="71"/>
      <c r="E28" s="53"/>
      <c r="F28" s="53"/>
      <c r="G28" s="138"/>
      <c r="H28" s="166"/>
      <c r="I28" s="180"/>
      <c r="J28" s="51"/>
      <c r="K28" s="51"/>
      <c r="L28" s="67"/>
      <c r="M28" s="133"/>
      <c r="N28" s="171"/>
      <c r="O28" s="59"/>
      <c r="P28" s="60"/>
      <c r="Q28" s="60"/>
      <c r="R28" s="16">
        <f aca="true" t="shared" si="8" ref="R28:R36">IF((P28+Q28=1),IF(P28=1,O28,O28*0.48),0)</f>
        <v>0</v>
      </c>
      <c r="S28" s="59"/>
      <c r="T28" s="60"/>
      <c r="U28" s="60"/>
      <c r="V28" s="60"/>
      <c r="W28" s="17">
        <f aca="true" t="shared" si="9" ref="W28:W36">IF(AND((T28+U28+V28=1),R28&gt;0,S28&gt;0),IF(T28=1,S28*R28,IF(U28=1,R28*S28/0.48,R28*S28/(0.48*166.386))),0)</f>
        <v>0</v>
      </c>
      <c r="X28" s="59"/>
      <c r="Y28" s="53"/>
      <c r="Z28" s="53"/>
      <c r="AA28" s="16">
        <f aca="true" t="shared" si="10" ref="AA28:AA36">IF((Y28+Z28=1),IF(Y28=1,X28,X28*0.48),0)</f>
        <v>0</v>
      </c>
      <c r="AB28" s="74"/>
      <c r="AC28" s="60"/>
      <c r="AD28" s="60"/>
      <c r="AE28" s="60"/>
      <c r="AF28" s="16">
        <f aca="true" t="shared" si="11" ref="AF28:AF36">IF(AND((AC28+AD28+AE28=1),AA28&gt;0,AB28&gt;0),IF(AC28=1,AB28*AA28,IF(AD28=1,AA28*AB28/0.48,AA28*AB28/(0.48*166.386))),0)</f>
        <v>0</v>
      </c>
      <c r="AG28" s="64"/>
      <c r="AH28" s="17">
        <f aca="true" t="shared" si="12" ref="AH28:AH36">-AG28*AA28</f>
        <v>0</v>
      </c>
      <c r="AI28" s="18">
        <f aca="true" t="shared" si="13" ref="AI28:AI36">+R28+AH28</f>
        <v>0</v>
      </c>
      <c r="AJ28" s="19">
        <f aca="true" t="shared" si="14" ref="AJ28:AJ36">+W28+AF28</f>
        <v>0</v>
      </c>
      <c r="AK28" s="81"/>
    </row>
    <row r="29" spans="1:37" s="13" customFormat="1" ht="24.75" customHeight="1">
      <c r="A29" s="83">
        <f t="shared" si="7"/>
        <v>17</v>
      </c>
      <c r="B29" s="52"/>
      <c r="C29" s="161"/>
      <c r="D29" s="71"/>
      <c r="E29" s="53"/>
      <c r="F29" s="53"/>
      <c r="G29" s="138"/>
      <c r="H29" s="166"/>
      <c r="I29" s="178"/>
      <c r="J29" s="68"/>
      <c r="K29" s="68"/>
      <c r="L29" s="68"/>
      <c r="M29" s="133"/>
      <c r="N29" s="171"/>
      <c r="O29" s="59"/>
      <c r="P29" s="60"/>
      <c r="Q29" s="60"/>
      <c r="R29" s="16">
        <f t="shared" si="8"/>
        <v>0</v>
      </c>
      <c r="S29" s="59"/>
      <c r="T29" s="60"/>
      <c r="U29" s="60"/>
      <c r="V29" s="60"/>
      <c r="W29" s="17">
        <f t="shared" si="9"/>
        <v>0</v>
      </c>
      <c r="X29" s="59"/>
      <c r="Y29" s="53"/>
      <c r="Z29" s="53"/>
      <c r="AA29" s="16">
        <f t="shared" si="10"/>
        <v>0</v>
      </c>
      <c r="AB29" s="74"/>
      <c r="AC29" s="60"/>
      <c r="AD29" s="60"/>
      <c r="AE29" s="60"/>
      <c r="AF29" s="16">
        <f t="shared" si="11"/>
        <v>0</v>
      </c>
      <c r="AG29" s="64"/>
      <c r="AH29" s="17">
        <f t="shared" si="12"/>
        <v>0</v>
      </c>
      <c r="AI29" s="18">
        <f t="shared" si="13"/>
        <v>0</v>
      </c>
      <c r="AJ29" s="19">
        <f t="shared" si="14"/>
        <v>0</v>
      </c>
      <c r="AK29" s="81"/>
    </row>
    <row r="30" spans="1:37" s="13" customFormat="1" ht="24.75" customHeight="1">
      <c r="A30" s="83">
        <f t="shared" si="7"/>
        <v>18</v>
      </c>
      <c r="B30" s="52"/>
      <c r="C30" s="161"/>
      <c r="D30" s="71"/>
      <c r="E30" s="53"/>
      <c r="F30" s="53"/>
      <c r="G30" s="138"/>
      <c r="H30" s="166"/>
      <c r="I30" s="178"/>
      <c r="J30" s="68"/>
      <c r="K30" s="68"/>
      <c r="L30" s="68"/>
      <c r="M30" s="133"/>
      <c r="N30" s="171"/>
      <c r="O30" s="59"/>
      <c r="P30" s="60"/>
      <c r="Q30" s="60"/>
      <c r="R30" s="16">
        <f t="shared" si="8"/>
        <v>0</v>
      </c>
      <c r="S30" s="59"/>
      <c r="T30" s="60"/>
      <c r="U30" s="60"/>
      <c r="V30" s="60"/>
      <c r="W30" s="17">
        <f t="shared" si="9"/>
        <v>0</v>
      </c>
      <c r="X30" s="59"/>
      <c r="Y30" s="53"/>
      <c r="Z30" s="53"/>
      <c r="AA30" s="16">
        <f t="shared" si="10"/>
        <v>0</v>
      </c>
      <c r="AB30" s="74"/>
      <c r="AC30" s="60"/>
      <c r="AD30" s="60"/>
      <c r="AE30" s="60"/>
      <c r="AF30" s="16">
        <f t="shared" si="11"/>
        <v>0</v>
      </c>
      <c r="AG30" s="64"/>
      <c r="AH30" s="17">
        <f t="shared" si="12"/>
        <v>0</v>
      </c>
      <c r="AI30" s="18">
        <f t="shared" si="13"/>
        <v>0</v>
      </c>
      <c r="AJ30" s="19">
        <f t="shared" si="14"/>
        <v>0</v>
      </c>
      <c r="AK30" s="81"/>
    </row>
    <row r="31" spans="1:37" s="13" customFormat="1" ht="24.75" customHeight="1">
      <c r="A31" s="83">
        <f t="shared" si="7"/>
        <v>19</v>
      </c>
      <c r="B31" s="52"/>
      <c r="C31" s="161"/>
      <c r="D31" s="71"/>
      <c r="E31" s="53"/>
      <c r="F31" s="53"/>
      <c r="G31" s="138"/>
      <c r="H31" s="166"/>
      <c r="I31" s="178"/>
      <c r="J31" s="68"/>
      <c r="K31" s="68"/>
      <c r="L31" s="68"/>
      <c r="M31" s="133"/>
      <c r="N31" s="171"/>
      <c r="O31" s="59"/>
      <c r="P31" s="60"/>
      <c r="Q31" s="60"/>
      <c r="R31" s="16">
        <f t="shared" si="8"/>
        <v>0</v>
      </c>
      <c r="S31" s="59"/>
      <c r="T31" s="60"/>
      <c r="U31" s="60"/>
      <c r="V31" s="60"/>
      <c r="W31" s="17">
        <f t="shared" si="9"/>
        <v>0</v>
      </c>
      <c r="X31" s="59"/>
      <c r="Y31" s="53"/>
      <c r="Z31" s="53"/>
      <c r="AA31" s="16">
        <f t="shared" si="10"/>
        <v>0</v>
      </c>
      <c r="AB31" s="74"/>
      <c r="AC31" s="60"/>
      <c r="AD31" s="60"/>
      <c r="AE31" s="60"/>
      <c r="AF31" s="16">
        <f t="shared" si="11"/>
        <v>0</v>
      </c>
      <c r="AG31" s="64"/>
      <c r="AH31" s="17">
        <f t="shared" si="12"/>
        <v>0</v>
      </c>
      <c r="AI31" s="18">
        <f t="shared" si="13"/>
        <v>0</v>
      </c>
      <c r="AJ31" s="19">
        <f t="shared" si="14"/>
        <v>0</v>
      </c>
      <c r="AK31" s="81"/>
    </row>
    <row r="32" spans="1:37" s="13" customFormat="1" ht="24.75" customHeight="1">
      <c r="A32" s="83">
        <f t="shared" si="7"/>
        <v>20</v>
      </c>
      <c r="B32" s="108"/>
      <c r="C32" s="162"/>
      <c r="D32" s="109"/>
      <c r="E32" s="110"/>
      <c r="F32" s="110"/>
      <c r="G32" s="139"/>
      <c r="H32" s="167"/>
      <c r="I32" s="179"/>
      <c r="J32" s="112"/>
      <c r="K32" s="112"/>
      <c r="L32" s="111"/>
      <c r="M32" s="134"/>
      <c r="N32" s="172"/>
      <c r="O32" s="113"/>
      <c r="P32" s="114"/>
      <c r="Q32" s="114"/>
      <c r="R32" s="115">
        <f>IF((P32+Q32=1),IF(P32=1,O32,O32*0.48),0)</f>
        <v>0</v>
      </c>
      <c r="S32" s="113"/>
      <c r="T32" s="114"/>
      <c r="U32" s="114"/>
      <c r="V32" s="114"/>
      <c r="W32" s="116">
        <f>IF(AND((T32+U32+V32=1),R32&gt;0,S32&gt;0),IF(T32=1,S32*R32,IF(U32=1,R32*S32/0.48,R32*S32/(0.48*166.386))),0)</f>
        <v>0</v>
      </c>
      <c r="X32" s="113"/>
      <c r="Y32" s="110"/>
      <c r="Z32" s="110"/>
      <c r="AA32" s="115">
        <f>IF((Y32+Z32=1),IF(Y32=1,X32,X32*0.48),0)</f>
        <v>0</v>
      </c>
      <c r="AB32" s="117"/>
      <c r="AC32" s="114"/>
      <c r="AD32" s="114"/>
      <c r="AE32" s="114"/>
      <c r="AF32" s="115">
        <f>IF(AND((AC32+AD32+AE32=1),AA32&gt;0,AB32&gt;0),IF(AC32=1,AB32*AA32,IF(AD32=1,AA32*AB32/0.48,AA32*AB32/(0.48*166.386))),0)</f>
        <v>0</v>
      </c>
      <c r="AG32" s="118"/>
      <c r="AH32" s="116">
        <f>-AG32*AA32</f>
        <v>0</v>
      </c>
      <c r="AI32" s="119">
        <f>+R32+AH32</f>
        <v>0</v>
      </c>
      <c r="AJ32" s="120">
        <f>+W32+AF32</f>
        <v>0</v>
      </c>
      <c r="AK32" s="121"/>
    </row>
    <row r="33" spans="1:37" s="13" customFormat="1" ht="24.75" customHeight="1">
      <c r="A33" s="83">
        <f t="shared" si="7"/>
        <v>21</v>
      </c>
      <c r="B33" s="52"/>
      <c r="C33" s="161"/>
      <c r="D33" s="71"/>
      <c r="E33" s="53"/>
      <c r="F33" s="53"/>
      <c r="G33" s="138"/>
      <c r="H33" s="166"/>
      <c r="I33" s="180"/>
      <c r="J33" s="51"/>
      <c r="K33" s="51"/>
      <c r="L33" s="67"/>
      <c r="M33" s="133"/>
      <c r="N33" s="171"/>
      <c r="O33" s="59"/>
      <c r="P33" s="60"/>
      <c r="Q33" s="60"/>
      <c r="R33" s="16">
        <f>IF((P33+Q33=1),IF(P33=1,O33,O33*0.48),0)</f>
        <v>0</v>
      </c>
      <c r="S33" s="59"/>
      <c r="T33" s="60"/>
      <c r="U33" s="60"/>
      <c r="V33" s="60"/>
      <c r="W33" s="17">
        <f>IF(AND((T33+U33+V33=1),R33&gt;0,S33&gt;0),IF(T33=1,S33*R33,IF(U33=1,R33*S33/0.48,R33*S33/(0.48*166.386))),0)</f>
        <v>0</v>
      </c>
      <c r="X33" s="59"/>
      <c r="Y33" s="53"/>
      <c r="Z33" s="53"/>
      <c r="AA33" s="16">
        <f>IF((Y33+Z33=1),IF(Y33=1,X33,X33*0.48),0)</f>
        <v>0</v>
      </c>
      <c r="AB33" s="74"/>
      <c r="AC33" s="60"/>
      <c r="AD33" s="60"/>
      <c r="AE33" s="60"/>
      <c r="AF33" s="16">
        <f>IF(AND((AC33+AD33+AE33=1),AA33&gt;0,AB33&gt;0),IF(AC33=1,AB33*AA33,IF(AD33=1,AA33*AB33/0.48,AA33*AB33/(0.48*166.386))),0)</f>
        <v>0</v>
      </c>
      <c r="AG33" s="64"/>
      <c r="AH33" s="17">
        <f>-AG33*AA33</f>
        <v>0</v>
      </c>
      <c r="AI33" s="18">
        <f>+R33+AH33</f>
        <v>0</v>
      </c>
      <c r="AJ33" s="19">
        <f>+W33+AF33</f>
        <v>0</v>
      </c>
      <c r="AK33" s="81"/>
    </row>
    <row r="34" spans="1:37" s="13" customFormat="1" ht="24.75" customHeight="1">
      <c r="A34" s="83">
        <f t="shared" si="7"/>
        <v>22</v>
      </c>
      <c r="B34" s="52"/>
      <c r="C34" s="161"/>
      <c r="D34" s="71"/>
      <c r="E34" s="53"/>
      <c r="F34" s="53"/>
      <c r="G34" s="138"/>
      <c r="H34" s="166"/>
      <c r="I34" s="178"/>
      <c r="J34" s="68"/>
      <c r="K34" s="68"/>
      <c r="L34" s="68"/>
      <c r="M34" s="133"/>
      <c r="N34" s="171"/>
      <c r="O34" s="59"/>
      <c r="P34" s="60"/>
      <c r="Q34" s="60"/>
      <c r="R34" s="16">
        <f t="shared" si="8"/>
        <v>0</v>
      </c>
      <c r="S34" s="59"/>
      <c r="T34" s="60"/>
      <c r="U34" s="60"/>
      <c r="V34" s="60"/>
      <c r="W34" s="17">
        <f t="shared" si="9"/>
        <v>0</v>
      </c>
      <c r="X34" s="59"/>
      <c r="Y34" s="53"/>
      <c r="Z34" s="53"/>
      <c r="AA34" s="16">
        <f t="shared" si="10"/>
        <v>0</v>
      </c>
      <c r="AB34" s="74"/>
      <c r="AC34" s="60"/>
      <c r="AD34" s="60"/>
      <c r="AE34" s="60"/>
      <c r="AF34" s="16">
        <f t="shared" si="11"/>
        <v>0</v>
      </c>
      <c r="AG34" s="64"/>
      <c r="AH34" s="17">
        <f t="shared" si="12"/>
        <v>0</v>
      </c>
      <c r="AI34" s="18">
        <f t="shared" si="13"/>
        <v>0</v>
      </c>
      <c r="AJ34" s="19">
        <f t="shared" si="14"/>
        <v>0</v>
      </c>
      <c r="AK34" s="81"/>
    </row>
    <row r="35" spans="1:37" s="13" customFormat="1" ht="24.75" customHeight="1">
      <c r="A35" s="83">
        <f t="shared" si="7"/>
        <v>23</v>
      </c>
      <c r="B35" s="52"/>
      <c r="C35" s="161"/>
      <c r="D35" s="71"/>
      <c r="E35" s="53"/>
      <c r="F35" s="53"/>
      <c r="G35" s="138"/>
      <c r="H35" s="166"/>
      <c r="I35" s="178"/>
      <c r="J35" s="68"/>
      <c r="K35" s="68"/>
      <c r="L35" s="68"/>
      <c r="M35" s="133"/>
      <c r="N35" s="171"/>
      <c r="O35" s="59"/>
      <c r="P35" s="60"/>
      <c r="Q35" s="60"/>
      <c r="R35" s="16">
        <f t="shared" si="8"/>
        <v>0</v>
      </c>
      <c r="S35" s="59"/>
      <c r="T35" s="60"/>
      <c r="U35" s="60"/>
      <c r="V35" s="60"/>
      <c r="W35" s="17">
        <f t="shared" si="9"/>
        <v>0</v>
      </c>
      <c r="X35" s="59"/>
      <c r="Y35" s="53"/>
      <c r="Z35" s="53"/>
      <c r="AA35" s="16">
        <f t="shared" si="10"/>
        <v>0</v>
      </c>
      <c r="AB35" s="74"/>
      <c r="AC35" s="60"/>
      <c r="AD35" s="60"/>
      <c r="AE35" s="60"/>
      <c r="AF35" s="16">
        <f t="shared" si="11"/>
        <v>0</v>
      </c>
      <c r="AG35" s="64"/>
      <c r="AH35" s="17">
        <f t="shared" si="12"/>
        <v>0</v>
      </c>
      <c r="AI35" s="18">
        <f t="shared" si="13"/>
        <v>0</v>
      </c>
      <c r="AJ35" s="19">
        <f t="shared" si="14"/>
        <v>0</v>
      </c>
      <c r="AK35" s="81"/>
    </row>
    <row r="36" spans="1:37" s="13" customFormat="1" ht="24.75" customHeight="1">
      <c r="A36" s="83">
        <f t="shared" si="7"/>
        <v>24</v>
      </c>
      <c r="B36" s="52"/>
      <c r="C36" s="161"/>
      <c r="D36" s="71"/>
      <c r="E36" s="53"/>
      <c r="F36" s="53"/>
      <c r="G36" s="138"/>
      <c r="H36" s="166"/>
      <c r="I36" s="178"/>
      <c r="J36" s="68"/>
      <c r="K36" s="68"/>
      <c r="L36" s="68"/>
      <c r="M36" s="133"/>
      <c r="N36" s="171"/>
      <c r="O36" s="59"/>
      <c r="P36" s="60"/>
      <c r="Q36" s="60"/>
      <c r="R36" s="16">
        <f t="shared" si="8"/>
        <v>0</v>
      </c>
      <c r="S36" s="59"/>
      <c r="T36" s="60"/>
      <c r="U36" s="60"/>
      <c r="V36" s="60"/>
      <c r="W36" s="17">
        <f t="shared" si="9"/>
        <v>0</v>
      </c>
      <c r="X36" s="59"/>
      <c r="Y36" s="53"/>
      <c r="Z36" s="53"/>
      <c r="AA36" s="16">
        <f t="shared" si="10"/>
        <v>0</v>
      </c>
      <c r="AB36" s="74"/>
      <c r="AC36" s="60"/>
      <c r="AD36" s="60"/>
      <c r="AE36" s="60"/>
      <c r="AF36" s="16">
        <f t="shared" si="11"/>
        <v>0</v>
      </c>
      <c r="AG36" s="64"/>
      <c r="AH36" s="17">
        <f t="shared" si="12"/>
        <v>0</v>
      </c>
      <c r="AI36" s="18">
        <f t="shared" si="13"/>
        <v>0</v>
      </c>
      <c r="AJ36" s="19">
        <f t="shared" si="14"/>
        <v>0</v>
      </c>
      <c r="AK36" s="81"/>
    </row>
    <row r="37" spans="1:37" s="13" customFormat="1" ht="24.75" customHeight="1" thickBot="1">
      <c r="A37" s="83">
        <f t="shared" si="7"/>
        <v>25</v>
      </c>
      <c r="B37" s="54"/>
      <c r="C37" s="164"/>
      <c r="D37" s="72"/>
      <c r="E37" s="55"/>
      <c r="F37" s="55"/>
      <c r="G37" s="140"/>
      <c r="H37" s="169"/>
      <c r="I37" s="181"/>
      <c r="J37" s="56"/>
      <c r="K37" s="56"/>
      <c r="L37" s="69"/>
      <c r="M37" s="135"/>
      <c r="N37" s="174"/>
      <c r="O37" s="61"/>
      <c r="P37" s="62"/>
      <c r="Q37" s="62"/>
      <c r="R37" s="20">
        <f>IF((P37+Q37=1),IF(P37=1,O37,O37*0.48),0)</f>
        <v>0</v>
      </c>
      <c r="S37" s="61"/>
      <c r="T37" s="62"/>
      <c r="U37" s="62"/>
      <c r="V37" s="62"/>
      <c r="W37" s="21">
        <f>IF(AND((T37+U37+V37=1),R37&gt;0,S37&gt;0),IF(T37=1,S37*R37,IF(U37=1,R37*S37/0.48,R37*S37/(0.48*166.386))),0)</f>
        <v>0</v>
      </c>
      <c r="X37" s="61"/>
      <c r="Y37" s="55"/>
      <c r="Z37" s="55"/>
      <c r="AA37" s="20">
        <f>IF((Y37+Z37=1),IF(Y37=1,X37,X37*0.48),0)</f>
        <v>0</v>
      </c>
      <c r="AB37" s="75"/>
      <c r="AC37" s="62"/>
      <c r="AD37" s="62"/>
      <c r="AE37" s="62"/>
      <c r="AF37" s="20">
        <f>IF(AND((AC37+AD37+AE37=1),AA37&gt;0,AB37&gt;0),IF(AC37=1,AB37*AA37,IF(AD37=1,AA37*AB37/0.48,AA37*AB37/(0.48*166.386))),0)</f>
        <v>0</v>
      </c>
      <c r="AG37" s="65"/>
      <c r="AH37" s="21">
        <f>-AG37*AA37</f>
        <v>0</v>
      </c>
      <c r="AI37" s="22">
        <f>+R37+AH37</f>
        <v>0</v>
      </c>
      <c r="AJ37" s="23">
        <f>+W37+AF37</f>
        <v>0</v>
      </c>
      <c r="AK37" s="82"/>
    </row>
    <row r="38" spans="2:37" ht="24.75" customHeight="1" thickBot="1">
      <c r="B38" s="263" t="s">
        <v>67</v>
      </c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4"/>
      <c r="O38" s="24"/>
      <c r="P38" s="25"/>
      <c r="Q38" s="25"/>
      <c r="R38" s="46">
        <f>+SUM(R13:R37)</f>
        <v>0</v>
      </c>
      <c r="W38" s="47">
        <f>+SUM(W13:W37)</f>
        <v>0</v>
      </c>
      <c r="X38" s="24"/>
      <c r="Y38" s="25"/>
      <c r="Z38" s="25"/>
      <c r="AA38" s="46">
        <f>+SUM(AA13:AA37)</f>
        <v>0</v>
      </c>
      <c r="AF38" s="46">
        <f>+SUM(AF13:AF37)</f>
        <v>0</v>
      </c>
      <c r="AG38" s="25"/>
      <c r="AH38" s="48">
        <f>+SUM(AH13:AH37)</f>
        <v>0</v>
      </c>
      <c r="AI38" s="131">
        <f>+SUM(AI13:AI37)</f>
        <v>0</v>
      </c>
      <c r="AJ38" s="132">
        <f>+SUM(AJ13:AJ37)</f>
        <v>0</v>
      </c>
      <c r="AK38" s="26"/>
    </row>
    <row r="39" spans="2:37" ht="24.75" customHeight="1" thickBot="1">
      <c r="B39" s="27"/>
      <c r="C39" s="27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77" t="s">
        <v>68</v>
      </c>
      <c r="O39" s="26"/>
      <c r="P39" s="26"/>
      <c r="Q39" s="26"/>
      <c r="R39" s="26"/>
      <c r="S39" s="269" t="e">
        <f>+W38/R38</f>
        <v>#DIV/0!</v>
      </c>
      <c r="T39" s="270"/>
      <c r="U39" s="79" t="s">
        <v>66</v>
      </c>
      <c r="V39" s="79"/>
      <c r="W39" s="26"/>
      <c r="X39" s="26"/>
      <c r="Y39" s="26"/>
      <c r="Z39" s="26"/>
      <c r="AA39" s="26"/>
      <c r="AB39" s="269" t="e">
        <f>+AF38/AA38</f>
        <v>#DIV/0!</v>
      </c>
      <c r="AC39" s="270"/>
      <c r="AD39" s="79" t="s">
        <v>66</v>
      </c>
      <c r="AE39" s="78"/>
      <c r="AF39" s="26"/>
      <c r="AG39" s="26"/>
      <c r="AH39" s="26"/>
      <c r="AI39" s="130" t="e">
        <f>+AJ38/AI38</f>
        <v>#DIV/0!</v>
      </c>
      <c r="AJ39" s="79" t="s">
        <v>66</v>
      </c>
      <c r="AK39" s="26"/>
    </row>
    <row r="40" spans="2:13" ht="24.75" customHeight="1">
      <c r="B40" s="28"/>
      <c r="C40" s="28"/>
      <c r="D40" s="29"/>
      <c r="E40" s="29"/>
      <c r="F40" s="29"/>
      <c r="G40" s="29"/>
      <c r="I40" s="29"/>
      <c r="J40" s="29"/>
      <c r="K40" s="29"/>
      <c r="L40" s="29"/>
      <c r="M40" s="29"/>
    </row>
    <row r="41" spans="2:3" ht="15">
      <c r="B41" s="28" t="s">
        <v>39</v>
      </c>
      <c r="C41" s="30"/>
    </row>
    <row r="42" spans="2:3" ht="15.75" thickBot="1">
      <c r="B42" s="28"/>
      <c r="C42" s="30"/>
    </row>
    <row r="43" spans="2:36" ht="21" customHeight="1">
      <c r="B43" s="271" t="s">
        <v>7</v>
      </c>
      <c r="C43" s="272"/>
      <c r="D43" s="31"/>
      <c r="E43" s="31"/>
      <c r="F43" s="31"/>
      <c r="G43" s="32"/>
      <c r="H43" s="150">
        <v>1</v>
      </c>
      <c r="I43" s="265" t="s">
        <v>40</v>
      </c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6"/>
    </row>
    <row r="44" spans="2:36" ht="21" customHeight="1">
      <c r="B44" s="261"/>
      <c r="C44" s="262"/>
      <c r="D44" s="38"/>
      <c r="E44" s="38"/>
      <c r="F44" s="38"/>
      <c r="G44" s="33"/>
      <c r="H44" s="147">
        <v>2</v>
      </c>
      <c r="I44" s="267" t="s">
        <v>41</v>
      </c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8"/>
    </row>
    <row r="45" spans="2:36" ht="21" customHeight="1">
      <c r="B45" s="257" t="s">
        <v>8</v>
      </c>
      <c r="C45" s="258"/>
      <c r="D45" s="34"/>
      <c r="E45" s="34"/>
      <c r="F45" s="34"/>
      <c r="G45" s="35"/>
      <c r="H45" s="147" t="s">
        <v>42</v>
      </c>
      <c r="I45" s="267" t="s">
        <v>43</v>
      </c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8"/>
    </row>
    <row r="46" spans="2:36" ht="21" customHeight="1">
      <c r="B46" s="259"/>
      <c r="C46" s="260"/>
      <c r="D46" s="38"/>
      <c r="E46" s="38"/>
      <c r="F46" s="38"/>
      <c r="G46" s="33"/>
      <c r="H46" s="147">
        <v>7</v>
      </c>
      <c r="I46" s="267" t="s">
        <v>44</v>
      </c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8"/>
    </row>
    <row r="47" spans="2:36" ht="21" customHeight="1">
      <c r="B47" s="261" t="s">
        <v>9</v>
      </c>
      <c r="C47" s="262"/>
      <c r="D47" s="34"/>
      <c r="E47" s="34"/>
      <c r="F47" s="34"/>
      <c r="G47" s="35"/>
      <c r="H47" s="147" t="s">
        <v>78</v>
      </c>
      <c r="I47" s="267" t="s">
        <v>45</v>
      </c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8"/>
    </row>
    <row r="48" spans="2:36" ht="21" customHeight="1" thickBot="1">
      <c r="B48" s="261"/>
      <c r="C48" s="262"/>
      <c r="D48" s="2"/>
      <c r="E48" s="2"/>
      <c r="F48" s="2"/>
      <c r="G48" s="39"/>
      <c r="H48" s="149">
        <v>12</v>
      </c>
      <c r="I48" s="273" t="s">
        <v>79</v>
      </c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4"/>
    </row>
    <row r="49" spans="2:36" ht="21" customHeight="1">
      <c r="B49" s="279" t="s">
        <v>4</v>
      </c>
      <c r="C49" s="285" t="s">
        <v>10</v>
      </c>
      <c r="D49" s="44"/>
      <c r="E49" s="44"/>
      <c r="F49" s="44"/>
      <c r="G49" s="31"/>
      <c r="H49" s="150">
        <v>13</v>
      </c>
      <c r="I49" s="265" t="s">
        <v>46</v>
      </c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6"/>
    </row>
    <row r="50" spans="2:36" ht="39.75" customHeight="1">
      <c r="B50" s="280"/>
      <c r="C50" s="286"/>
      <c r="D50" s="2"/>
      <c r="E50" s="2"/>
      <c r="F50" s="2"/>
      <c r="G50" s="2"/>
      <c r="H50" s="147">
        <v>14.15</v>
      </c>
      <c r="I50" s="267" t="s">
        <v>47</v>
      </c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8"/>
    </row>
    <row r="51" spans="2:36" ht="21" customHeight="1">
      <c r="B51" s="280"/>
      <c r="C51" s="287"/>
      <c r="D51" s="38"/>
      <c r="E51" s="38"/>
      <c r="F51" s="38"/>
      <c r="G51" s="38"/>
      <c r="H51" s="148">
        <v>16</v>
      </c>
      <c r="I51" s="267" t="s">
        <v>48</v>
      </c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8"/>
    </row>
    <row r="52" spans="2:36" ht="21" customHeight="1">
      <c r="B52" s="280"/>
      <c r="C52" s="288" t="s">
        <v>11</v>
      </c>
      <c r="D52" s="36"/>
      <c r="E52" s="36"/>
      <c r="F52" s="36"/>
      <c r="G52" s="34"/>
      <c r="H52" s="147">
        <v>17</v>
      </c>
      <c r="I52" s="267" t="s">
        <v>49</v>
      </c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8"/>
    </row>
    <row r="53" spans="2:36" ht="38.25" customHeight="1">
      <c r="B53" s="280"/>
      <c r="C53" s="287"/>
      <c r="D53" s="38"/>
      <c r="E53" s="38"/>
      <c r="F53" s="38"/>
      <c r="G53" s="38"/>
      <c r="H53" s="147" t="s">
        <v>50</v>
      </c>
      <c r="I53" s="267" t="s">
        <v>51</v>
      </c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8"/>
    </row>
    <row r="54" spans="2:36" ht="21" customHeight="1" thickBot="1">
      <c r="B54" s="281"/>
      <c r="C54" s="151" t="s">
        <v>12</v>
      </c>
      <c r="D54" s="152"/>
      <c r="E54" s="152"/>
      <c r="F54" s="152"/>
      <c r="G54" s="153"/>
      <c r="H54" s="154">
        <v>21</v>
      </c>
      <c r="I54" s="275" t="s">
        <v>52</v>
      </c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6"/>
    </row>
    <row r="55" spans="2:36" ht="21" customHeight="1">
      <c r="B55" s="282" t="s">
        <v>5</v>
      </c>
      <c r="C55" s="285" t="s">
        <v>13</v>
      </c>
      <c r="D55" s="155"/>
      <c r="E55" s="155"/>
      <c r="F55" s="155"/>
      <c r="G55" s="32"/>
      <c r="H55" s="150">
        <v>22</v>
      </c>
      <c r="I55" s="265" t="s">
        <v>53</v>
      </c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6"/>
    </row>
    <row r="56" spans="2:36" ht="28.5" customHeight="1">
      <c r="B56" s="283"/>
      <c r="C56" s="286"/>
      <c r="D56" s="10"/>
      <c r="E56" s="10"/>
      <c r="F56" s="10"/>
      <c r="G56" s="39"/>
      <c r="H56" s="147">
        <v>23.24</v>
      </c>
      <c r="I56" s="267" t="s">
        <v>54</v>
      </c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8"/>
    </row>
    <row r="57" spans="2:36" ht="21" customHeight="1">
      <c r="B57" s="283"/>
      <c r="C57" s="287"/>
      <c r="D57" s="127"/>
      <c r="E57" s="127"/>
      <c r="F57" s="127"/>
      <c r="G57" s="33"/>
      <c r="H57" s="148">
        <v>25</v>
      </c>
      <c r="I57" s="267" t="s">
        <v>55</v>
      </c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8"/>
    </row>
    <row r="58" spans="2:36" ht="21" customHeight="1">
      <c r="B58" s="283"/>
      <c r="C58" s="288" t="s">
        <v>14</v>
      </c>
      <c r="D58" s="37"/>
      <c r="E58" s="37"/>
      <c r="F58" s="37"/>
      <c r="G58" s="2"/>
      <c r="H58" s="147">
        <v>26</v>
      </c>
      <c r="I58" s="267" t="s">
        <v>56</v>
      </c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8"/>
    </row>
    <row r="59" spans="2:36" ht="29.25" customHeight="1">
      <c r="B59" s="283"/>
      <c r="C59" s="286"/>
      <c r="D59" s="2"/>
      <c r="E59" s="2"/>
      <c r="F59" s="2"/>
      <c r="G59" s="2"/>
      <c r="H59" s="147" t="s">
        <v>57</v>
      </c>
      <c r="I59" s="267" t="s">
        <v>58</v>
      </c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268"/>
    </row>
    <row r="60" spans="2:36" ht="21" customHeight="1">
      <c r="B60" s="283"/>
      <c r="C60" s="287"/>
      <c r="D60" s="38"/>
      <c r="E60" s="38"/>
      <c r="F60" s="38"/>
      <c r="G60" s="38"/>
      <c r="H60" s="148">
        <v>30</v>
      </c>
      <c r="I60" s="267" t="s">
        <v>59</v>
      </c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8"/>
    </row>
    <row r="61" spans="2:36" ht="21" customHeight="1">
      <c r="B61" s="283"/>
      <c r="C61" s="289" t="s">
        <v>15</v>
      </c>
      <c r="D61" s="36"/>
      <c r="E61" s="36"/>
      <c r="F61" s="36"/>
      <c r="G61" s="34"/>
      <c r="H61" s="147">
        <v>31</v>
      </c>
      <c r="I61" s="267" t="s">
        <v>60</v>
      </c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8"/>
    </row>
    <row r="62" spans="2:36" ht="21" customHeight="1" thickBot="1">
      <c r="B62" s="284"/>
      <c r="C62" s="290"/>
      <c r="D62" s="156"/>
      <c r="E62" s="156"/>
      <c r="F62" s="156"/>
      <c r="G62" s="156"/>
      <c r="H62" s="154">
        <v>32</v>
      </c>
      <c r="I62" s="275" t="s">
        <v>61</v>
      </c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6"/>
    </row>
    <row r="63" spans="2:36" ht="21" customHeight="1">
      <c r="B63" s="271" t="s">
        <v>6</v>
      </c>
      <c r="C63" s="272"/>
      <c r="D63" s="31"/>
      <c r="E63" s="31"/>
      <c r="F63" s="31"/>
      <c r="G63" s="32"/>
      <c r="H63" s="158">
        <v>33</v>
      </c>
      <c r="I63" s="265" t="s">
        <v>64</v>
      </c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  <c r="AJ63" s="266"/>
    </row>
    <row r="64" spans="2:36" ht="21" customHeight="1" thickBot="1">
      <c r="B64" s="277"/>
      <c r="C64" s="278"/>
      <c r="D64" s="156"/>
      <c r="E64" s="156"/>
      <c r="F64" s="156"/>
      <c r="G64" s="159"/>
      <c r="H64" s="154">
        <v>34</v>
      </c>
      <c r="I64" s="275" t="s">
        <v>62</v>
      </c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6"/>
    </row>
    <row r="65" spans="2:36" ht="21" customHeight="1" thickBot="1">
      <c r="B65" s="126" t="s">
        <v>18</v>
      </c>
      <c r="C65" s="156"/>
      <c r="D65" s="156"/>
      <c r="E65" s="156"/>
      <c r="F65" s="156"/>
      <c r="G65" s="156"/>
      <c r="H65" s="182">
        <v>35</v>
      </c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7"/>
    </row>
    <row r="66" ht="15">
      <c r="B66" s="1" t="s">
        <v>63</v>
      </c>
    </row>
  </sheetData>
  <sheetProtection password="DEE7" sheet="1" objects="1" scenarios="1"/>
  <mergeCells count="95">
    <mergeCell ref="C58:C60"/>
    <mergeCell ref="C61:C62"/>
    <mergeCell ref="I54:AJ54"/>
    <mergeCell ref="I55:AJ55"/>
    <mergeCell ref="I56:AJ56"/>
    <mergeCell ref="I57:AJ57"/>
    <mergeCell ref="B63:C64"/>
    <mergeCell ref="B49:B54"/>
    <mergeCell ref="B55:B62"/>
    <mergeCell ref="C55:C57"/>
    <mergeCell ref="C49:C51"/>
    <mergeCell ref="C52:C53"/>
    <mergeCell ref="I58:AJ58"/>
    <mergeCell ref="I59:AJ59"/>
    <mergeCell ref="I60:AJ60"/>
    <mergeCell ref="I64:AJ64"/>
    <mergeCell ref="I61:AJ61"/>
    <mergeCell ref="I62:AJ62"/>
    <mergeCell ref="I63:AJ63"/>
    <mergeCell ref="I52:AJ52"/>
    <mergeCell ref="I53:AJ53"/>
    <mergeCell ref="I45:AJ45"/>
    <mergeCell ref="I46:AJ46"/>
    <mergeCell ref="I47:AJ47"/>
    <mergeCell ref="I48:AJ48"/>
    <mergeCell ref="I49:AJ49"/>
    <mergeCell ref="I50:AJ50"/>
    <mergeCell ref="I51:AJ51"/>
    <mergeCell ref="B45:C46"/>
    <mergeCell ref="B47:C48"/>
    <mergeCell ref="B38:N38"/>
    <mergeCell ref="I43:AJ43"/>
    <mergeCell ref="I44:AJ44"/>
    <mergeCell ref="S39:T39"/>
    <mergeCell ref="AB39:AC39"/>
    <mergeCell ref="B43:C44"/>
    <mergeCell ref="AF9:AF11"/>
    <mergeCell ref="AG9:AG11"/>
    <mergeCell ref="AH9:AH11"/>
    <mergeCell ref="D10:D11"/>
    <mergeCell ref="E10:E11"/>
    <mergeCell ref="F10:F11"/>
    <mergeCell ref="I10:I11"/>
    <mergeCell ref="J10:J11"/>
    <mergeCell ref="K10:K11"/>
    <mergeCell ref="P10:P11"/>
    <mergeCell ref="Y9:Z9"/>
    <mergeCell ref="AA9:AA11"/>
    <mergeCell ref="AB9:AB11"/>
    <mergeCell ref="AC9:AE9"/>
    <mergeCell ref="Y10:Y11"/>
    <mergeCell ref="Z10:Z11"/>
    <mergeCell ref="AC10:AC11"/>
    <mergeCell ref="AD10:AD11"/>
    <mergeCell ref="AE10:AE11"/>
    <mergeCell ref="M9:M11"/>
    <mergeCell ref="N9:N11"/>
    <mergeCell ref="T9:V9"/>
    <mergeCell ref="W9:W11"/>
    <mergeCell ref="X9:X11"/>
    <mergeCell ref="T10:T11"/>
    <mergeCell ref="U10:U11"/>
    <mergeCell ref="V10:V11"/>
    <mergeCell ref="AB8:AF8"/>
    <mergeCell ref="AG8:AH8"/>
    <mergeCell ref="AI8:AI10"/>
    <mergeCell ref="AJ8:AJ10"/>
    <mergeCell ref="AK8:AK11"/>
    <mergeCell ref="B9:B11"/>
    <mergeCell ref="C9:C11"/>
    <mergeCell ref="D9:F9"/>
    <mergeCell ref="G9:G11"/>
    <mergeCell ref="H9:H11"/>
    <mergeCell ref="B8:C8"/>
    <mergeCell ref="D8:H8"/>
    <mergeCell ref="I8:N8"/>
    <mergeCell ref="O8:R8"/>
    <mergeCell ref="S8:V8"/>
    <mergeCell ref="X8:AA8"/>
    <mergeCell ref="D7:F7"/>
    <mergeCell ref="H3:N3"/>
    <mergeCell ref="D3:F3"/>
    <mergeCell ref="D5:F5"/>
    <mergeCell ref="X7:AH7"/>
    <mergeCell ref="AI7:AJ7"/>
    <mergeCell ref="I9:L9"/>
    <mergeCell ref="L10:L11"/>
    <mergeCell ref="R2:U3"/>
    <mergeCell ref="J5:K5"/>
    <mergeCell ref="O7:W7"/>
    <mergeCell ref="O9:O11"/>
    <mergeCell ref="P9:Q9"/>
    <mergeCell ref="R9:R11"/>
    <mergeCell ref="Q10:Q11"/>
    <mergeCell ref="S9:S11"/>
  </mergeCells>
  <conditionalFormatting sqref="D13:F37">
    <cfRule type="expression" priority="1" dxfId="0" stopIfTrue="1">
      <formula>OR(($D13+$E13+$F13&gt;1),($D13+$E13+$F13&lt;0))</formula>
    </cfRule>
  </conditionalFormatting>
  <conditionalFormatting sqref="P13:Q37">
    <cfRule type="expression" priority="2" dxfId="0" stopIfTrue="1">
      <formula>OR(($P13+$Q13&gt;1),($P13+$Q13&lt;0),AND($P13+$Q13&lt;&gt;1,$O13&gt;0))</formula>
    </cfRule>
  </conditionalFormatting>
  <conditionalFormatting sqref="T13:V37">
    <cfRule type="expression" priority="3" dxfId="0" stopIfTrue="1">
      <formula>OR(($T13+$U13+$V13&gt;1),($T13+$U13+$V13&lt;0),AND($T13+$U13+$V13&lt;&gt;1,$S13&gt;0))</formula>
    </cfRule>
  </conditionalFormatting>
  <conditionalFormatting sqref="Y13:Z37">
    <cfRule type="expression" priority="4" dxfId="0" stopIfTrue="1">
      <formula>OR(($Y13+$Z13&gt;1),($Y13+$Z13&lt;0),AND($Y13+$Z13&lt;&gt;1,$X13&gt;0))</formula>
    </cfRule>
  </conditionalFormatting>
  <conditionalFormatting sqref="AC13:AE37">
    <cfRule type="expression" priority="5" dxfId="0" stopIfTrue="1">
      <formula>OR(($AC13+$AD13+$AE13&gt;1),($AC13+$AD13+$AE13&lt;0),AND($AC13+$AD13+$AE13&lt;&gt;1,$AB13&gt;0))</formula>
    </cfRule>
  </conditionalFormatting>
  <conditionalFormatting sqref="I13:L37">
    <cfRule type="expression" priority="6" dxfId="0" stopIfTrue="1">
      <formula>OR(($I13+$J13+$K13+$L13&gt;1),($I13+$J13+$K13+$L13&lt;0))</formula>
    </cfRule>
  </conditionalFormatting>
  <printOptions horizontalCentered="1"/>
  <pageMargins left="0.3937007874015748" right="0.35433070866141736" top="0.4724409448818898" bottom="0.3937007874015748" header="0" footer="0.1968503937007874"/>
  <pageSetup fitToHeight="2" horizontalDpi="1200" verticalDpi="1200" orientation="landscape" paperSize="9" scale="46" r:id="rId2"/>
  <headerFooter alignWithMargins="0">
    <oddFooter>&amp;CPágina &amp;P de &amp;N</oddFooter>
  </headerFooter>
  <rowBreaks count="1" manualBreakCount="1">
    <brk id="40" max="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AL66"/>
  <sheetViews>
    <sheetView zoomScaleSheetLayoutView="10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H5" sqref="H5"/>
    </sheetView>
  </sheetViews>
  <sheetFormatPr defaultColWidth="11.421875" defaultRowHeight="12.75"/>
  <cols>
    <col min="1" max="1" width="3.28125" style="1" customWidth="1"/>
    <col min="2" max="2" width="12.00390625" style="1" customWidth="1"/>
    <col min="3" max="3" width="21.7109375" style="1" customWidth="1"/>
    <col min="4" max="6" width="2.7109375" style="1" customWidth="1"/>
    <col min="7" max="7" width="9.7109375" style="1" hidden="1" customWidth="1"/>
    <col min="8" max="8" width="21.7109375" style="1" customWidth="1"/>
    <col min="9" max="12" width="2.7109375" style="1" customWidth="1"/>
    <col min="13" max="13" width="9.7109375" style="1" hidden="1" customWidth="1"/>
    <col min="14" max="14" width="21.7109375" style="1" customWidth="1"/>
    <col min="15" max="15" width="10.7109375" style="1" customWidth="1"/>
    <col min="16" max="17" width="2.7109375" style="1" customWidth="1"/>
    <col min="18" max="18" width="11.7109375" style="1" customWidth="1"/>
    <col min="19" max="19" width="6.7109375" style="1" customWidth="1"/>
    <col min="20" max="22" width="2.7109375" style="1" customWidth="1"/>
    <col min="23" max="23" width="11.7109375" style="1" customWidth="1"/>
    <col min="24" max="24" width="10.7109375" style="1" customWidth="1"/>
    <col min="25" max="25" width="2.7109375" style="1" customWidth="1"/>
    <col min="26" max="26" width="2.57421875" style="1" customWidth="1"/>
    <col min="27" max="27" width="11.7109375" style="1" customWidth="1"/>
    <col min="28" max="28" width="7.421875" style="1" customWidth="1"/>
    <col min="29" max="31" width="2.7109375" style="1" customWidth="1"/>
    <col min="32" max="32" width="10.7109375" style="1" customWidth="1"/>
    <col min="33" max="33" width="7.140625" style="1" customWidth="1"/>
    <col min="34" max="34" width="11.7109375" style="1" customWidth="1"/>
    <col min="35" max="36" width="14.7109375" style="1" customWidth="1"/>
    <col min="37" max="37" width="50.7109375" style="1" customWidth="1"/>
    <col min="38" max="16384" width="11.421875" style="1" customWidth="1"/>
  </cols>
  <sheetData>
    <row r="1" spans="2:35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2:35" ht="18">
      <c r="B2" s="2"/>
      <c r="C2" s="3" t="s">
        <v>0</v>
      </c>
      <c r="E2" s="4"/>
      <c r="F2" s="4"/>
      <c r="G2" s="4"/>
      <c r="H2" s="5"/>
      <c r="I2" s="4"/>
      <c r="J2" s="4" t="s">
        <v>71</v>
      </c>
      <c r="K2" s="4"/>
      <c r="L2" s="4"/>
      <c r="M2" s="4"/>
      <c r="N2" s="176" t="s">
        <v>70</v>
      </c>
      <c r="O2" s="5"/>
      <c r="P2" s="5"/>
      <c r="Q2" s="5"/>
      <c r="R2" s="190"/>
      <c r="S2" s="190"/>
      <c r="T2" s="190"/>
      <c r="U2" s="190"/>
      <c r="V2" s="5"/>
      <c r="W2" s="2"/>
      <c r="X2" s="5"/>
      <c r="Y2" s="5"/>
      <c r="Z2" s="5"/>
      <c r="AA2" s="5"/>
      <c r="AB2" s="5"/>
      <c r="AC2" s="5"/>
      <c r="AD2" s="5"/>
      <c r="AE2" s="5"/>
      <c r="AF2" s="2"/>
      <c r="AG2" s="2"/>
      <c r="AH2" s="2"/>
      <c r="AI2" s="7"/>
    </row>
    <row r="3" spans="2:38" ht="18">
      <c r="B3" s="2"/>
      <c r="C3" s="8" t="s">
        <v>1</v>
      </c>
      <c r="D3" s="211" t="s">
        <v>75</v>
      </c>
      <c r="E3" s="212"/>
      <c r="F3" s="213"/>
      <c r="G3" s="129"/>
      <c r="H3" s="208" t="s">
        <v>74</v>
      </c>
      <c r="I3" s="209"/>
      <c r="J3" s="209"/>
      <c r="K3" s="209"/>
      <c r="L3" s="209"/>
      <c r="M3" s="209"/>
      <c r="N3" s="210"/>
      <c r="O3" s="9"/>
      <c r="P3" s="5"/>
      <c r="Q3" s="5"/>
      <c r="R3" s="190"/>
      <c r="S3" s="190"/>
      <c r="T3" s="190"/>
      <c r="U3" s="190"/>
      <c r="V3" s="5"/>
      <c r="W3" s="2"/>
      <c r="X3" s="5"/>
      <c r="Y3" s="5"/>
      <c r="Z3" s="5"/>
      <c r="AA3" s="5"/>
      <c r="AB3" s="5"/>
      <c r="AC3" s="5"/>
      <c r="AD3" s="5"/>
      <c r="AE3" s="5"/>
      <c r="AF3" s="2"/>
      <c r="AG3" s="10"/>
      <c r="AH3" s="10"/>
      <c r="AI3" s="10"/>
      <c r="AJ3" s="11"/>
      <c r="AK3" s="11"/>
      <c r="AL3" s="11"/>
    </row>
    <row r="4" spans="2:38" ht="4.5" customHeight="1">
      <c r="B4" s="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9"/>
      <c r="P4" s="5"/>
      <c r="Q4" s="5"/>
      <c r="R4" s="185"/>
      <c r="S4" s="185"/>
      <c r="T4" s="185"/>
      <c r="U4" s="185"/>
      <c r="V4" s="5"/>
      <c r="W4" s="2"/>
      <c r="X4" s="5"/>
      <c r="Y4" s="5"/>
      <c r="Z4" s="5"/>
      <c r="AA4" s="5"/>
      <c r="AB4" s="5"/>
      <c r="AC4" s="5"/>
      <c r="AD4" s="5"/>
      <c r="AE4" s="5"/>
      <c r="AF4" s="2"/>
      <c r="AG4" s="10"/>
      <c r="AH4" s="10"/>
      <c r="AI4" s="10"/>
      <c r="AJ4" s="11"/>
      <c r="AK4" s="11"/>
      <c r="AL4" s="11"/>
    </row>
    <row r="5" spans="2:35" ht="18">
      <c r="B5" s="2"/>
      <c r="C5" s="8" t="s">
        <v>2</v>
      </c>
      <c r="D5" s="211" t="s">
        <v>76</v>
      </c>
      <c r="E5" s="212"/>
      <c r="F5" s="213"/>
      <c r="G5" s="129"/>
      <c r="H5" s="175">
        <v>2</v>
      </c>
      <c r="I5" s="128"/>
      <c r="J5" s="191" t="s">
        <v>3</v>
      </c>
      <c r="K5" s="191"/>
      <c r="L5" s="125"/>
      <c r="M5" s="12"/>
      <c r="N5" s="175" t="s">
        <v>73</v>
      </c>
      <c r="O5" s="5"/>
      <c r="P5" s="5"/>
      <c r="Q5" s="5"/>
      <c r="R5" s="5"/>
      <c r="S5" s="5"/>
      <c r="T5" s="5"/>
      <c r="U5" s="5"/>
      <c r="V5" s="5"/>
      <c r="W5" s="2"/>
      <c r="X5" s="5"/>
      <c r="Y5" s="5"/>
      <c r="Z5" s="5"/>
      <c r="AA5" s="5"/>
      <c r="AB5" s="5"/>
      <c r="AC5" s="5"/>
      <c r="AD5" s="5"/>
      <c r="AE5" s="5"/>
      <c r="AF5" s="2"/>
      <c r="AG5" s="5"/>
      <c r="AH5" s="5"/>
      <c r="AI5" s="5"/>
    </row>
    <row r="6" ht="15.75" thickBot="1"/>
    <row r="7" spans="2:36" s="13" customFormat="1" ht="15.75" thickBot="1">
      <c r="B7" s="122" t="s">
        <v>69</v>
      </c>
      <c r="C7" s="66"/>
      <c r="D7" s="207" t="s">
        <v>80</v>
      </c>
      <c r="E7" s="207"/>
      <c r="F7" s="207"/>
      <c r="G7" s="123"/>
      <c r="H7" s="124" t="s">
        <v>81</v>
      </c>
      <c r="O7" s="192" t="s">
        <v>4</v>
      </c>
      <c r="P7" s="193"/>
      <c r="Q7" s="193"/>
      <c r="R7" s="193"/>
      <c r="S7" s="193"/>
      <c r="T7" s="193"/>
      <c r="U7" s="193"/>
      <c r="V7" s="193"/>
      <c r="W7" s="194"/>
      <c r="X7" s="192" t="s">
        <v>5</v>
      </c>
      <c r="Y7" s="193"/>
      <c r="Z7" s="193"/>
      <c r="AA7" s="193"/>
      <c r="AB7" s="193"/>
      <c r="AC7" s="193"/>
      <c r="AD7" s="193"/>
      <c r="AE7" s="193"/>
      <c r="AF7" s="193"/>
      <c r="AG7" s="193"/>
      <c r="AH7" s="194"/>
      <c r="AI7" s="192" t="s">
        <v>6</v>
      </c>
      <c r="AJ7" s="194"/>
    </row>
    <row r="8" spans="2:37" s="11" customFormat="1" ht="33" customHeight="1">
      <c r="B8" s="214" t="s">
        <v>7</v>
      </c>
      <c r="C8" s="215"/>
      <c r="D8" s="216" t="s">
        <v>8</v>
      </c>
      <c r="E8" s="217"/>
      <c r="F8" s="217"/>
      <c r="G8" s="217"/>
      <c r="H8" s="218"/>
      <c r="I8" s="217" t="s">
        <v>9</v>
      </c>
      <c r="J8" s="217"/>
      <c r="K8" s="217"/>
      <c r="L8" s="217"/>
      <c r="M8" s="217"/>
      <c r="N8" s="218"/>
      <c r="O8" s="219" t="s">
        <v>10</v>
      </c>
      <c r="P8" s="220"/>
      <c r="Q8" s="220"/>
      <c r="R8" s="220"/>
      <c r="S8" s="221" t="s">
        <v>11</v>
      </c>
      <c r="T8" s="221"/>
      <c r="U8" s="221"/>
      <c r="V8" s="221"/>
      <c r="W8" s="184" t="s">
        <v>12</v>
      </c>
      <c r="X8" s="219" t="s">
        <v>13</v>
      </c>
      <c r="Y8" s="221"/>
      <c r="Z8" s="221"/>
      <c r="AA8" s="221"/>
      <c r="AB8" s="221" t="s">
        <v>14</v>
      </c>
      <c r="AC8" s="221"/>
      <c r="AD8" s="221"/>
      <c r="AE8" s="221"/>
      <c r="AF8" s="221"/>
      <c r="AG8" s="221" t="s">
        <v>15</v>
      </c>
      <c r="AH8" s="222"/>
      <c r="AI8" s="223" t="s">
        <v>16</v>
      </c>
      <c r="AJ8" s="225" t="s">
        <v>17</v>
      </c>
      <c r="AK8" s="227" t="s">
        <v>18</v>
      </c>
    </row>
    <row r="9" spans="2:37" s="11" customFormat="1" ht="21" customHeight="1">
      <c r="B9" s="230" t="s">
        <v>19</v>
      </c>
      <c r="C9" s="233" t="s">
        <v>20</v>
      </c>
      <c r="D9" s="236" t="s">
        <v>21</v>
      </c>
      <c r="E9" s="237"/>
      <c r="F9" s="238"/>
      <c r="G9" s="204" t="s">
        <v>22</v>
      </c>
      <c r="H9" s="239" t="s">
        <v>23</v>
      </c>
      <c r="I9" s="186" t="s">
        <v>21</v>
      </c>
      <c r="J9" s="187"/>
      <c r="K9" s="187"/>
      <c r="L9" s="188"/>
      <c r="M9" s="204" t="s">
        <v>22</v>
      </c>
      <c r="N9" s="242" t="s">
        <v>23</v>
      </c>
      <c r="O9" s="195" t="s">
        <v>24</v>
      </c>
      <c r="P9" s="198" t="s">
        <v>65</v>
      </c>
      <c r="Q9" s="199"/>
      <c r="R9" s="200" t="s">
        <v>26</v>
      </c>
      <c r="S9" s="204" t="s">
        <v>27</v>
      </c>
      <c r="T9" s="245" t="s">
        <v>25</v>
      </c>
      <c r="U9" s="246"/>
      <c r="V9" s="247"/>
      <c r="W9" s="248" t="s">
        <v>28</v>
      </c>
      <c r="X9" s="195" t="s">
        <v>24</v>
      </c>
      <c r="Y9" s="198" t="s">
        <v>65</v>
      </c>
      <c r="Z9" s="250"/>
      <c r="AA9" s="200" t="s">
        <v>26</v>
      </c>
      <c r="AB9" s="204" t="s">
        <v>27</v>
      </c>
      <c r="AC9" s="245" t="s">
        <v>25</v>
      </c>
      <c r="AD9" s="246"/>
      <c r="AE9" s="247"/>
      <c r="AF9" s="200" t="s">
        <v>28</v>
      </c>
      <c r="AG9" s="204" t="s">
        <v>29</v>
      </c>
      <c r="AH9" s="251" t="s">
        <v>30</v>
      </c>
      <c r="AI9" s="224"/>
      <c r="AJ9" s="226"/>
      <c r="AK9" s="228"/>
    </row>
    <row r="10" spans="2:37" s="11" customFormat="1" ht="21" customHeight="1">
      <c r="B10" s="231"/>
      <c r="C10" s="234"/>
      <c r="D10" s="254" t="s">
        <v>31</v>
      </c>
      <c r="E10" s="189" t="s">
        <v>32</v>
      </c>
      <c r="F10" s="255" t="s">
        <v>33</v>
      </c>
      <c r="G10" s="205"/>
      <c r="H10" s="240"/>
      <c r="I10" s="256" t="s">
        <v>34</v>
      </c>
      <c r="J10" s="189" t="s">
        <v>33</v>
      </c>
      <c r="K10" s="189" t="s">
        <v>35</v>
      </c>
      <c r="L10" s="189" t="s">
        <v>77</v>
      </c>
      <c r="M10" s="205"/>
      <c r="N10" s="243"/>
      <c r="O10" s="196"/>
      <c r="P10" s="203" t="s">
        <v>26</v>
      </c>
      <c r="Q10" s="203" t="s">
        <v>72</v>
      </c>
      <c r="R10" s="201"/>
      <c r="S10" s="205"/>
      <c r="T10" s="203" t="s">
        <v>36</v>
      </c>
      <c r="U10" s="203" t="s">
        <v>37</v>
      </c>
      <c r="V10" s="203" t="s">
        <v>38</v>
      </c>
      <c r="W10" s="226"/>
      <c r="X10" s="196"/>
      <c r="Y10" s="203" t="s">
        <v>26</v>
      </c>
      <c r="Z10" s="203" t="s">
        <v>72</v>
      </c>
      <c r="AA10" s="201"/>
      <c r="AB10" s="205"/>
      <c r="AC10" s="203" t="s">
        <v>36</v>
      </c>
      <c r="AD10" s="203" t="s">
        <v>37</v>
      </c>
      <c r="AE10" s="203" t="s">
        <v>38</v>
      </c>
      <c r="AF10" s="201"/>
      <c r="AG10" s="205"/>
      <c r="AH10" s="252"/>
      <c r="AI10" s="224"/>
      <c r="AJ10" s="226"/>
      <c r="AK10" s="229"/>
    </row>
    <row r="11" spans="2:37" s="11" customFormat="1" ht="15">
      <c r="B11" s="232"/>
      <c r="C11" s="235"/>
      <c r="D11" s="254"/>
      <c r="E11" s="189"/>
      <c r="F11" s="255"/>
      <c r="G11" s="206"/>
      <c r="H11" s="241"/>
      <c r="I11" s="256"/>
      <c r="J11" s="189"/>
      <c r="K11" s="189"/>
      <c r="L11" s="189"/>
      <c r="M11" s="206"/>
      <c r="N11" s="244"/>
      <c r="O11" s="197"/>
      <c r="P11" s="203"/>
      <c r="Q11" s="203"/>
      <c r="R11" s="202"/>
      <c r="S11" s="206"/>
      <c r="T11" s="203"/>
      <c r="U11" s="203"/>
      <c r="V11" s="203"/>
      <c r="W11" s="249"/>
      <c r="X11" s="197"/>
      <c r="Y11" s="203"/>
      <c r="Z11" s="203"/>
      <c r="AA11" s="202"/>
      <c r="AB11" s="206"/>
      <c r="AC11" s="203"/>
      <c r="AD11" s="203"/>
      <c r="AE11" s="203"/>
      <c r="AF11" s="202"/>
      <c r="AG11" s="206"/>
      <c r="AH11" s="253"/>
      <c r="AI11" s="15" t="s">
        <v>26</v>
      </c>
      <c r="AJ11" s="183" t="s">
        <v>28</v>
      </c>
      <c r="AK11" s="229"/>
    </row>
    <row r="12" spans="2:37" s="84" customFormat="1" ht="15.75" thickBot="1">
      <c r="B12" s="85">
        <v>1</v>
      </c>
      <c r="C12" s="86">
        <v>2</v>
      </c>
      <c r="D12" s="87">
        <v>3</v>
      </c>
      <c r="E12" s="88">
        <v>4</v>
      </c>
      <c r="F12" s="88">
        <v>5</v>
      </c>
      <c r="G12" s="88">
        <v>6</v>
      </c>
      <c r="H12" s="89">
        <v>7</v>
      </c>
      <c r="I12" s="90">
        <v>8</v>
      </c>
      <c r="J12" s="88">
        <v>9</v>
      </c>
      <c r="K12" s="88">
        <v>10</v>
      </c>
      <c r="L12" s="88">
        <v>36</v>
      </c>
      <c r="M12" s="88">
        <v>11</v>
      </c>
      <c r="N12" s="91">
        <v>12</v>
      </c>
      <c r="O12" s="92">
        <v>13</v>
      </c>
      <c r="P12" s="88">
        <v>14</v>
      </c>
      <c r="Q12" s="88">
        <v>15</v>
      </c>
      <c r="R12" s="93">
        <v>16</v>
      </c>
      <c r="S12" s="93">
        <v>17</v>
      </c>
      <c r="T12" s="88">
        <v>18</v>
      </c>
      <c r="U12" s="88">
        <v>19</v>
      </c>
      <c r="V12" s="88">
        <v>20</v>
      </c>
      <c r="W12" s="94">
        <v>21</v>
      </c>
      <c r="X12" s="92">
        <v>22</v>
      </c>
      <c r="Y12" s="88">
        <v>23</v>
      </c>
      <c r="Z12" s="88">
        <v>24</v>
      </c>
      <c r="AA12" s="88">
        <v>25</v>
      </c>
      <c r="AB12" s="93">
        <v>26</v>
      </c>
      <c r="AC12" s="88">
        <v>27</v>
      </c>
      <c r="AD12" s="88">
        <v>28</v>
      </c>
      <c r="AE12" s="88">
        <v>29</v>
      </c>
      <c r="AF12" s="93">
        <v>30</v>
      </c>
      <c r="AG12" s="93">
        <v>31</v>
      </c>
      <c r="AH12" s="95">
        <v>32</v>
      </c>
      <c r="AI12" s="92">
        <v>33</v>
      </c>
      <c r="AJ12" s="94">
        <v>34</v>
      </c>
      <c r="AK12" s="96">
        <v>35</v>
      </c>
    </row>
    <row r="13" spans="1:37" s="13" customFormat="1" ht="24.75" customHeight="1">
      <c r="A13" s="83">
        <v>1</v>
      </c>
      <c r="B13" s="97"/>
      <c r="C13" s="160"/>
      <c r="D13" s="71"/>
      <c r="E13" s="98"/>
      <c r="F13" s="98"/>
      <c r="G13" s="141"/>
      <c r="H13" s="165"/>
      <c r="I13" s="177"/>
      <c r="J13" s="99"/>
      <c r="K13" s="99"/>
      <c r="L13" s="99"/>
      <c r="M13" s="143"/>
      <c r="N13" s="170"/>
      <c r="O13" s="100"/>
      <c r="P13" s="101"/>
      <c r="Q13" s="101"/>
      <c r="R13" s="76">
        <f>IF((P13+Q13=1),IF(P13=1,O13,O13*0.48),0)</f>
        <v>0</v>
      </c>
      <c r="S13" s="100"/>
      <c r="T13" s="101"/>
      <c r="U13" s="101"/>
      <c r="V13" s="101"/>
      <c r="W13" s="102">
        <f>IF(AND((T13+U13+V13=1),R13&gt;0,S13&gt;0),IF(T13=1,S13*R13,IF(U13=1,R13*S13/0.48,R13*S13/(0.48*166.386))),0)</f>
        <v>0</v>
      </c>
      <c r="X13" s="100"/>
      <c r="Y13" s="98"/>
      <c r="Z13" s="98"/>
      <c r="AA13" s="76">
        <f>IF((Y13+Z13=1),IF(Y13=1,X13,X13*0.48),0)</f>
        <v>0</v>
      </c>
      <c r="AB13" s="103"/>
      <c r="AC13" s="101"/>
      <c r="AD13" s="101"/>
      <c r="AE13" s="101"/>
      <c r="AF13" s="76">
        <f>IF(AND((AC13+AD13+AE13=1),AA13&gt;0,AB13&gt;0),IF(AC13=1,AB13*AA13,IF(AD13=1,AA13*AB13/0.48,AA13*AB13/(0.48*166.386))),0)</f>
        <v>0</v>
      </c>
      <c r="AG13" s="104"/>
      <c r="AH13" s="102">
        <f>-AG13*AA13</f>
        <v>0</v>
      </c>
      <c r="AI13" s="105">
        <f>+R13+AH13</f>
        <v>0</v>
      </c>
      <c r="AJ13" s="106">
        <f>+W13+AF13</f>
        <v>0</v>
      </c>
      <c r="AK13" s="107"/>
    </row>
    <row r="14" spans="1:37" s="13" customFormat="1" ht="24.75" customHeight="1">
      <c r="A14" s="83">
        <f>1+A13</f>
        <v>2</v>
      </c>
      <c r="B14" s="52"/>
      <c r="C14" s="161"/>
      <c r="D14" s="71"/>
      <c r="E14" s="53"/>
      <c r="F14" s="53"/>
      <c r="G14" s="136"/>
      <c r="H14" s="166"/>
      <c r="I14" s="178"/>
      <c r="J14" s="68"/>
      <c r="K14" s="68"/>
      <c r="L14" s="68"/>
      <c r="M14" s="144"/>
      <c r="N14" s="171"/>
      <c r="O14" s="59"/>
      <c r="P14" s="60"/>
      <c r="Q14" s="60"/>
      <c r="R14" s="16">
        <f aca="true" t="shared" si="0" ref="R14:R26">IF((P14+Q14=1),IF(P14=1,O14,O14*0.48),0)</f>
        <v>0</v>
      </c>
      <c r="S14" s="59"/>
      <c r="T14" s="60"/>
      <c r="U14" s="60"/>
      <c r="V14" s="60"/>
      <c r="W14" s="17">
        <f aca="true" t="shared" si="1" ref="W14:W26">IF(AND((T14+U14+V14=1),R14&gt;0,S14&gt;0),IF(T14=1,S14*R14,IF(U14=1,R14*S14/0.48,R14*S14/(0.48*166.386))),0)</f>
        <v>0</v>
      </c>
      <c r="X14" s="59"/>
      <c r="Y14" s="53"/>
      <c r="Z14" s="53"/>
      <c r="AA14" s="16">
        <f aca="true" t="shared" si="2" ref="AA14:AA26">IF((Y14+Z14=1),IF(Y14=1,X14,X14*0.48),0)</f>
        <v>0</v>
      </c>
      <c r="AB14" s="74"/>
      <c r="AC14" s="60"/>
      <c r="AD14" s="60"/>
      <c r="AE14" s="60"/>
      <c r="AF14" s="16">
        <f aca="true" t="shared" si="3" ref="AF14:AF26">IF(AND((AC14+AD14+AE14=1),AA14&gt;0,AB14&gt;0),IF(AC14=1,AB14*AA14,IF(AD14=1,AA14*AB14/0.48,AA14*AB14/(0.48*166.386))),0)</f>
        <v>0</v>
      </c>
      <c r="AG14" s="64"/>
      <c r="AH14" s="17">
        <f aca="true" t="shared" si="4" ref="AH14:AH26">-AG14*AA14</f>
        <v>0</v>
      </c>
      <c r="AI14" s="18">
        <f aca="true" t="shared" si="5" ref="AI14:AI26">+R14+AH14</f>
        <v>0</v>
      </c>
      <c r="AJ14" s="19">
        <f aca="true" t="shared" si="6" ref="AJ14:AJ26">+W14+AF14</f>
        <v>0</v>
      </c>
      <c r="AK14" s="81"/>
    </row>
    <row r="15" spans="1:37" s="13" customFormat="1" ht="24.75" customHeight="1">
      <c r="A15" s="83">
        <f aca="true" t="shared" si="7" ref="A15:A37">1+A14</f>
        <v>3</v>
      </c>
      <c r="B15" s="52"/>
      <c r="C15" s="161"/>
      <c r="D15" s="71"/>
      <c r="E15" s="53"/>
      <c r="F15" s="53"/>
      <c r="G15" s="136"/>
      <c r="H15" s="166"/>
      <c r="I15" s="178"/>
      <c r="J15" s="68"/>
      <c r="K15" s="68"/>
      <c r="L15" s="68"/>
      <c r="M15" s="144"/>
      <c r="N15" s="171"/>
      <c r="O15" s="59"/>
      <c r="P15" s="60"/>
      <c r="Q15" s="60"/>
      <c r="R15" s="16">
        <f t="shared" si="0"/>
        <v>0</v>
      </c>
      <c r="S15" s="59"/>
      <c r="T15" s="60"/>
      <c r="U15" s="60"/>
      <c r="V15" s="60"/>
      <c r="W15" s="17">
        <f t="shared" si="1"/>
        <v>0</v>
      </c>
      <c r="X15" s="59"/>
      <c r="Y15" s="53"/>
      <c r="Z15" s="53"/>
      <c r="AA15" s="16">
        <f t="shared" si="2"/>
        <v>0</v>
      </c>
      <c r="AB15" s="74"/>
      <c r="AC15" s="60"/>
      <c r="AD15" s="60"/>
      <c r="AE15" s="60"/>
      <c r="AF15" s="16">
        <f t="shared" si="3"/>
        <v>0</v>
      </c>
      <c r="AG15" s="64"/>
      <c r="AH15" s="17">
        <f t="shared" si="4"/>
        <v>0</v>
      </c>
      <c r="AI15" s="18">
        <f t="shared" si="5"/>
        <v>0</v>
      </c>
      <c r="AJ15" s="19">
        <f t="shared" si="6"/>
        <v>0</v>
      </c>
      <c r="AK15" s="81"/>
    </row>
    <row r="16" spans="1:37" s="13" customFormat="1" ht="24.75" customHeight="1">
      <c r="A16" s="83">
        <f t="shared" si="7"/>
        <v>4</v>
      </c>
      <c r="B16" s="52"/>
      <c r="C16" s="161"/>
      <c r="D16" s="71"/>
      <c r="E16" s="53"/>
      <c r="F16" s="53"/>
      <c r="G16" s="136"/>
      <c r="H16" s="166"/>
      <c r="I16" s="178"/>
      <c r="J16" s="68"/>
      <c r="K16" s="68"/>
      <c r="L16" s="68"/>
      <c r="M16" s="144"/>
      <c r="N16" s="171"/>
      <c r="O16" s="59"/>
      <c r="P16" s="60"/>
      <c r="Q16" s="60"/>
      <c r="R16" s="16">
        <f t="shared" si="0"/>
        <v>0</v>
      </c>
      <c r="S16" s="59"/>
      <c r="T16" s="60"/>
      <c r="U16" s="60"/>
      <c r="V16" s="60"/>
      <c r="W16" s="17">
        <f t="shared" si="1"/>
        <v>0</v>
      </c>
      <c r="X16" s="59"/>
      <c r="Y16" s="53"/>
      <c r="Z16" s="53"/>
      <c r="AA16" s="16">
        <f t="shared" si="2"/>
        <v>0</v>
      </c>
      <c r="AB16" s="74"/>
      <c r="AC16" s="60"/>
      <c r="AD16" s="60"/>
      <c r="AE16" s="60"/>
      <c r="AF16" s="16">
        <f t="shared" si="3"/>
        <v>0</v>
      </c>
      <c r="AG16" s="64"/>
      <c r="AH16" s="17">
        <f t="shared" si="4"/>
        <v>0</v>
      </c>
      <c r="AI16" s="18">
        <f t="shared" si="5"/>
        <v>0</v>
      </c>
      <c r="AJ16" s="19">
        <f t="shared" si="6"/>
        <v>0</v>
      </c>
      <c r="AK16" s="81"/>
    </row>
    <row r="17" spans="1:37" s="13" customFormat="1" ht="24.75" customHeight="1">
      <c r="A17" s="83">
        <f t="shared" si="7"/>
        <v>5</v>
      </c>
      <c r="B17" s="108"/>
      <c r="C17" s="162"/>
      <c r="D17" s="109"/>
      <c r="E17" s="110"/>
      <c r="F17" s="110"/>
      <c r="G17" s="137"/>
      <c r="H17" s="167"/>
      <c r="I17" s="179"/>
      <c r="J17" s="112"/>
      <c r="K17" s="112"/>
      <c r="L17" s="111"/>
      <c r="M17" s="145"/>
      <c r="N17" s="172"/>
      <c r="O17" s="113"/>
      <c r="P17" s="114"/>
      <c r="Q17" s="114"/>
      <c r="R17" s="115">
        <f t="shared" si="0"/>
        <v>0</v>
      </c>
      <c r="S17" s="113"/>
      <c r="T17" s="114"/>
      <c r="U17" s="114"/>
      <c r="V17" s="114"/>
      <c r="W17" s="116">
        <f t="shared" si="1"/>
        <v>0</v>
      </c>
      <c r="X17" s="113"/>
      <c r="Y17" s="110"/>
      <c r="Z17" s="110"/>
      <c r="AA17" s="115">
        <f t="shared" si="2"/>
        <v>0</v>
      </c>
      <c r="AB17" s="117"/>
      <c r="AC17" s="114"/>
      <c r="AD17" s="114"/>
      <c r="AE17" s="114"/>
      <c r="AF17" s="115">
        <f t="shared" si="3"/>
        <v>0</v>
      </c>
      <c r="AG17" s="118"/>
      <c r="AH17" s="116">
        <f t="shared" si="4"/>
        <v>0</v>
      </c>
      <c r="AI17" s="119">
        <f t="shared" si="5"/>
        <v>0</v>
      </c>
      <c r="AJ17" s="120">
        <f t="shared" si="6"/>
        <v>0</v>
      </c>
      <c r="AK17" s="121"/>
    </row>
    <row r="18" spans="1:37" s="13" customFormat="1" ht="24.75" customHeight="1">
      <c r="A18" s="83">
        <f t="shared" si="7"/>
        <v>6</v>
      </c>
      <c r="B18" s="49"/>
      <c r="C18" s="163"/>
      <c r="D18" s="70"/>
      <c r="E18" s="50"/>
      <c r="F18" s="50"/>
      <c r="G18" s="142"/>
      <c r="H18" s="168"/>
      <c r="I18" s="180"/>
      <c r="J18" s="51"/>
      <c r="K18" s="51"/>
      <c r="L18" s="67"/>
      <c r="M18" s="146"/>
      <c r="N18" s="173"/>
      <c r="O18" s="57"/>
      <c r="P18" s="58"/>
      <c r="Q18" s="58"/>
      <c r="R18" s="40">
        <f t="shared" si="0"/>
        <v>0</v>
      </c>
      <c r="S18" s="57"/>
      <c r="T18" s="58"/>
      <c r="U18" s="58"/>
      <c r="V18" s="58"/>
      <c r="W18" s="41">
        <f t="shared" si="1"/>
        <v>0</v>
      </c>
      <c r="X18" s="57"/>
      <c r="Y18" s="50"/>
      <c r="Z18" s="50"/>
      <c r="AA18" s="40">
        <f t="shared" si="2"/>
        <v>0</v>
      </c>
      <c r="AB18" s="73"/>
      <c r="AC18" s="58"/>
      <c r="AD18" s="58"/>
      <c r="AE18" s="58"/>
      <c r="AF18" s="40">
        <f t="shared" si="3"/>
        <v>0</v>
      </c>
      <c r="AG18" s="63"/>
      <c r="AH18" s="41">
        <f t="shared" si="4"/>
        <v>0</v>
      </c>
      <c r="AI18" s="42">
        <f t="shared" si="5"/>
        <v>0</v>
      </c>
      <c r="AJ18" s="43">
        <f t="shared" si="6"/>
        <v>0</v>
      </c>
      <c r="AK18" s="80"/>
    </row>
    <row r="19" spans="1:37" s="13" customFormat="1" ht="24.75" customHeight="1">
      <c r="A19" s="83">
        <f t="shared" si="7"/>
        <v>7</v>
      </c>
      <c r="B19" s="52"/>
      <c r="C19" s="161"/>
      <c r="D19" s="71"/>
      <c r="E19" s="53"/>
      <c r="F19" s="53"/>
      <c r="G19" s="136"/>
      <c r="H19" s="166"/>
      <c r="I19" s="178"/>
      <c r="J19" s="68"/>
      <c r="K19" s="68"/>
      <c r="L19" s="68"/>
      <c r="M19" s="144"/>
      <c r="N19" s="171"/>
      <c r="O19" s="59"/>
      <c r="P19" s="60"/>
      <c r="Q19" s="60"/>
      <c r="R19" s="16">
        <f t="shared" si="0"/>
        <v>0</v>
      </c>
      <c r="S19" s="59"/>
      <c r="T19" s="60"/>
      <c r="U19" s="60"/>
      <c r="V19" s="60"/>
      <c r="W19" s="17">
        <f t="shared" si="1"/>
        <v>0</v>
      </c>
      <c r="X19" s="59"/>
      <c r="Y19" s="53"/>
      <c r="Z19" s="53"/>
      <c r="AA19" s="16">
        <f t="shared" si="2"/>
        <v>0</v>
      </c>
      <c r="AB19" s="74"/>
      <c r="AC19" s="60"/>
      <c r="AD19" s="60"/>
      <c r="AE19" s="60"/>
      <c r="AF19" s="16">
        <f t="shared" si="3"/>
        <v>0</v>
      </c>
      <c r="AG19" s="64"/>
      <c r="AH19" s="17">
        <f t="shared" si="4"/>
        <v>0</v>
      </c>
      <c r="AI19" s="18">
        <f t="shared" si="5"/>
        <v>0</v>
      </c>
      <c r="AJ19" s="19">
        <f t="shared" si="6"/>
        <v>0</v>
      </c>
      <c r="AK19" s="81"/>
    </row>
    <row r="20" spans="1:37" s="13" customFormat="1" ht="24.75" customHeight="1">
      <c r="A20" s="83">
        <f t="shared" si="7"/>
        <v>8</v>
      </c>
      <c r="B20" s="52"/>
      <c r="C20" s="161"/>
      <c r="D20" s="71"/>
      <c r="E20" s="53"/>
      <c r="F20" s="53"/>
      <c r="G20" s="136"/>
      <c r="H20" s="166"/>
      <c r="I20" s="178"/>
      <c r="J20" s="68"/>
      <c r="K20" s="68"/>
      <c r="L20" s="68"/>
      <c r="M20" s="144"/>
      <c r="N20" s="171"/>
      <c r="O20" s="59"/>
      <c r="P20" s="60"/>
      <c r="Q20" s="60"/>
      <c r="R20" s="16">
        <f>IF((P20+Q20=1),IF(P20=1,O20,O20*0.48),0)</f>
        <v>0</v>
      </c>
      <c r="S20" s="59"/>
      <c r="T20" s="60"/>
      <c r="U20" s="60"/>
      <c r="V20" s="60"/>
      <c r="W20" s="17">
        <f>IF(AND((T20+U20+V20=1),R20&gt;0,S20&gt;0),IF(T20=1,S20*R20,IF(U20=1,R20*S20/0.48,R20*S20/(0.48*166.386))),0)</f>
        <v>0</v>
      </c>
      <c r="X20" s="59"/>
      <c r="Y20" s="53"/>
      <c r="Z20" s="53"/>
      <c r="AA20" s="16">
        <f>IF((Y20+Z20=1),IF(Y20=1,X20,X20*0.48),0)</f>
        <v>0</v>
      </c>
      <c r="AB20" s="74"/>
      <c r="AC20" s="60"/>
      <c r="AD20" s="60"/>
      <c r="AE20" s="60"/>
      <c r="AF20" s="16">
        <f>IF(AND((AC20+AD20+AE20=1),AA20&gt;0,AB20&gt;0),IF(AC20=1,AB20*AA20,IF(AD20=1,AA20*AB20/0.48,AA20*AB20/(0.48*166.386))),0)</f>
        <v>0</v>
      </c>
      <c r="AG20" s="64"/>
      <c r="AH20" s="17">
        <f>-AG20*AA20</f>
        <v>0</v>
      </c>
      <c r="AI20" s="18">
        <f>+R20+AH20</f>
        <v>0</v>
      </c>
      <c r="AJ20" s="19">
        <f>+W20+AF20</f>
        <v>0</v>
      </c>
      <c r="AK20" s="81"/>
    </row>
    <row r="21" spans="1:37" s="13" customFormat="1" ht="24.75" customHeight="1">
      <c r="A21" s="83">
        <f t="shared" si="7"/>
        <v>9</v>
      </c>
      <c r="B21" s="52"/>
      <c r="C21" s="161"/>
      <c r="D21" s="71"/>
      <c r="E21" s="53"/>
      <c r="F21" s="53"/>
      <c r="G21" s="136"/>
      <c r="H21" s="166"/>
      <c r="I21" s="178"/>
      <c r="J21" s="68"/>
      <c r="K21" s="68"/>
      <c r="L21" s="68"/>
      <c r="M21" s="144"/>
      <c r="N21" s="171"/>
      <c r="O21" s="59"/>
      <c r="P21" s="60"/>
      <c r="Q21" s="60"/>
      <c r="R21" s="16">
        <f>IF((P21+Q21=1),IF(P21=1,O21,O21*0.48),0)</f>
        <v>0</v>
      </c>
      <c r="S21" s="59"/>
      <c r="T21" s="60"/>
      <c r="U21" s="60"/>
      <c r="V21" s="60"/>
      <c r="W21" s="17">
        <f>IF(AND((T21+U21+V21=1),R21&gt;0,S21&gt;0),IF(T21=1,S21*R21,IF(U21=1,R21*S21/0.48,R21*S21/(0.48*166.386))),0)</f>
        <v>0</v>
      </c>
      <c r="X21" s="59"/>
      <c r="Y21" s="53"/>
      <c r="Z21" s="53"/>
      <c r="AA21" s="16">
        <f>IF((Y21+Z21=1),IF(Y21=1,X21,X21*0.48),0)</f>
        <v>0</v>
      </c>
      <c r="AB21" s="74"/>
      <c r="AC21" s="60"/>
      <c r="AD21" s="60"/>
      <c r="AE21" s="60"/>
      <c r="AF21" s="16">
        <f>IF(AND((AC21+AD21+AE21=1),AA21&gt;0,AB21&gt;0),IF(AC21=1,AB21*AA21,IF(AD21=1,AA21*AB21/0.48,AA21*AB21/(0.48*166.386))),0)</f>
        <v>0</v>
      </c>
      <c r="AG21" s="64"/>
      <c r="AH21" s="17">
        <f>-AG21*AA21</f>
        <v>0</v>
      </c>
      <c r="AI21" s="18">
        <f>+R21+AH21</f>
        <v>0</v>
      </c>
      <c r="AJ21" s="19">
        <f>+W21+AF21</f>
        <v>0</v>
      </c>
      <c r="AK21" s="81"/>
    </row>
    <row r="22" spans="1:37" s="13" customFormat="1" ht="24.75" customHeight="1">
      <c r="A22" s="83">
        <f t="shared" si="7"/>
        <v>10</v>
      </c>
      <c r="B22" s="108"/>
      <c r="C22" s="162"/>
      <c r="D22" s="109"/>
      <c r="E22" s="110"/>
      <c r="F22" s="110"/>
      <c r="G22" s="137"/>
      <c r="H22" s="167"/>
      <c r="I22" s="179"/>
      <c r="J22" s="112"/>
      <c r="K22" s="112"/>
      <c r="L22" s="112"/>
      <c r="M22" s="145"/>
      <c r="N22" s="172"/>
      <c r="O22" s="113"/>
      <c r="P22" s="114"/>
      <c r="Q22" s="114"/>
      <c r="R22" s="115">
        <f>IF((P22+Q22=1),IF(P22=1,O22,O22*0.48),0)</f>
        <v>0</v>
      </c>
      <c r="S22" s="113"/>
      <c r="T22" s="114"/>
      <c r="U22" s="114"/>
      <c r="V22" s="114"/>
      <c r="W22" s="116">
        <f>IF(AND((T22+U22+V22=1),R22&gt;0,S22&gt;0),IF(T22=1,S22*R22,IF(U22=1,R22*S22/0.48,R22*S22/(0.48*166.386))),0)</f>
        <v>0</v>
      </c>
      <c r="X22" s="113"/>
      <c r="Y22" s="110"/>
      <c r="Z22" s="110"/>
      <c r="AA22" s="115">
        <f>IF((Y22+Z22=1),IF(Y22=1,X22,X22*0.48),0)</f>
        <v>0</v>
      </c>
      <c r="AB22" s="117"/>
      <c r="AC22" s="114"/>
      <c r="AD22" s="114"/>
      <c r="AE22" s="114"/>
      <c r="AF22" s="115">
        <f>IF(AND((AC22+AD22+AE22=1),AA22&gt;0,AB22&gt;0),IF(AC22=1,AB22*AA22,IF(AD22=1,AA22*AB22/0.48,AA22*AB22/(0.48*166.386))),0)</f>
        <v>0</v>
      </c>
      <c r="AG22" s="118"/>
      <c r="AH22" s="116">
        <f>-AG22*AA22</f>
        <v>0</v>
      </c>
      <c r="AI22" s="119">
        <f>+R22+AH22</f>
        <v>0</v>
      </c>
      <c r="AJ22" s="120">
        <f>+W22+AF22</f>
        <v>0</v>
      </c>
      <c r="AK22" s="121"/>
    </row>
    <row r="23" spans="1:37" s="13" customFormat="1" ht="24.75" customHeight="1">
      <c r="A23" s="83">
        <f t="shared" si="7"/>
        <v>11</v>
      </c>
      <c r="B23" s="52"/>
      <c r="C23" s="161"/>
      <c r="D23" s="71"/>
      <c r="E23" s="53"/>
      <c r="F23" s="53"/>
      <c r="G23" s="136"/>
      <c r="H23" s="166"/>
      <c r="I23" s="180"/>
      <c r="J23" s="51"/>
      <c r="K23" s="51"/>
      <c r="L23" s="67"/>
      <c r="M23" s="144"/>
      <c r="N23" s="171"/>
      <c r="O23" s="59"/>
      <c r="P23" s="60"/>
      <c r="Q23" s="60"/>
      <c r="R23" s="16">
        <f>IF((P23+Q23=1),IF(P23=1,O23,O23*0.48),0)</f>
        <v>0</v>
      </c>
      <c r="S23" s="59"/>
      <c r="T23" s="60"/>
      <c r="U23" s="60"/>
      <c r="V23" s="60"/>
      <c r="W23" s="17">
        <f>IF(AND((T23+U23+V23=1),R23&gt;0,S23&gt;0),IF(T23=1,S23*R23,IF(U23=1,R23*S23/0.48,R23*S23/(0.48*166.386))),0)</f>
        <v>0</v>
      </c>
      <c r="X23" s="59"/>
      <c r="Y23" s="53"/>
      <c r="Z23" s="53"/>
      <c r="AA23" s="16">
        <f>IF((Y23+Z23=1),IF(Y23=1,X23,X23*0.48),0)</f>
        <v>0</v>
      </c>
      <c r="AB23" s="74"/>
      <c r="AC23" s="60"/>
      <c r="AD23" s="60"/>
      <c r="AE23" s="60"/>
      <c r="AF23" s="16">
        <f>IF(AND((AC23+AD23+AE23=1),AA23&gt;0,AB23&gt;0),IF(AC23=1,AB23*AA23,IF(AD23=1,AA23*AB23/0.48,AA23*AB23/(0.48*166.386))),0)</f>
        <v>0</v>
      </c>
      <c r="AG23" s="64"/>
      <c r="AH23" s="17">
        <f>-AG23*AA23</f>
        <v>0</v>
      </c>
      <c r="AI23" s="18">
        <f>+R23+AH23</f>
        <v>0</v>
      </c>
      <c r="AJ23" s="19">
        <f>+W23+AF23</f>
        <v>0</v>
      </c>
      <c r="AK23" s="81"/>
    </row>
    <row r="24" spans="1:37" s="13" customFormat="1" ht="24.75" customHeight="1">
      <c r="A24" s="83">
        <f t="shared" si="7"/>
        <v>12</v>
      </c>
      <c r="B24" s="52"/>
      <c r="C24" s="161"/>
      <c r="D24" s="71"/>
      <c r="E24" s="53"/>
      <c r="F24" s="53"/>
      <c r="G24" s="136"/>
      <c r="H24" s="166"/>
      <c r="I24" s="178"/>
      <c r="J24" s="68"/>
      <c r="K24" s="68"/>
      <c r="L24" s="68"/>
      <c r="M24" s="144"/>
      <c r="N24" s="171"/>
      <c r="O24" s="59"/>
      <c r="P24" s="60"/>
      <c r="Q24" s="60"/>
      <c r="R24" s="16">
        <f>IF((P24+Q24=1),IF(P24=1,O24,O24*0.48),0)</f>
        <v>0</v>
      </c>
      <c r="S24" s="59"/>
      <c r="T24" s="60"/>
      <c r="U24" s="60"/>
      <c r="V24" s="60"/>
      <c r="W24" s="17">
        <f>IF(AND((T24+U24+V24=1),R24&gt;0,S24&gt;0),IF(T24=1,S24*R24,IF(U24=1,R24*S24/0.48,R24*S24/(0.48*166.386))),0)</f>
        <v>0</v>
      </c>
      <c r="X24" s="59"/>
      <c r="Y24" s="53"/>
      <c r="Z24" s="53"/>
      <c r="AA24" s="16">
        <f>IF((Y24+Z24=1),IF(Y24=1,X24,X24*0.48),0)</f>
        <v>0</v>
      </c>
      <c r="AB24" s="74"/>
      <c r="AC24" s="60"/>
      <c r="AD24" s="60"/>
      <c r="AE24" s="60"/>
      <c r="AF24" s="16">
        <f>IF(AND((AC24+AD24+AE24=1),AA24&gt;0,AB24&gt;0),IF(AC24=1,AB24*AA24,IF(AD24=1,AA24*AB24/0.48,AA24*AB24/(0.48*166.386))),0)</f>
        <v>0</v>
      </c>
      <c r="AG24" s="64"/>
      <c r="AH24" s="17">
        <f>-AG24*AA24</f>
        <v>0</v>
      </c>
      <c r="AI24" s="18">
        <f>+R24+AH24</f>
        <v>0</v>
      </c>
      <c r="AJ24" s="19">
        <f>+W24+AF24</f>
        <v>0</v>
      </c>
      <c r="AK24" s="81"/>
    </row>
    <row r="25" spans="1:37" s="13" customFormat="1" ht="24.75" customHeight="1">
      <c r="A25" s="83">
        <f t="shared" si="7"/>
        <v>13</v>
      </c>
      <c r="B25" s="52"/>
      <c r="C25" s="161"/>
      <c r="D25" s="71"/>
      <c r="E25" s="53"/>
      <c r="F25" s="53"/>
      <c r="G25" s="136"/>
      <c r="H25" s="166"/>
      <c r="I25" s="178"/>
      <c r="J25" s="68"/>
      <c r="K25" s="68"/>
      <c r="L25" s="68"/>
      <c r="M25" s="144"/>
      <c r="N25" s="171"/>
      <c r="O25" s="59"/>
      <c r="P25" s="60"/>
      <c r="Q25" s="60"/>
      <c r="R25" s="16">
        <f t="shared" si="0"/>
        <v>0</v>
      </c>
      <c r="S25" s="59"/>
      <c r="T25" s="60"/>
      <c r="U25" s="60"/>
      <c r="V25" s="60"/>
      <c r="W25" s="17">
        <f t="shared" si="1"/>
        <v>0</v>
      </c>
      <c r="X25" s="59"/>
      <c r="Y25" s="53"/>
      <c r="Z25" s="53"/>
      <c r="AA25" s="16">
        <f t="shared" si="2"/>
        <v>0</v>
      </c>
      <c r="AB25" s="74"/>
      <c r="AC25" s="60"/>
      <c r="AD25" s="60"/>
      <c r="AE25" s="60"/>
      <c r="AF25" s="16">
        <f t="shared" si="3"/>
        <v>0</v>
      </c>
      <c r="AG25" s="64"/>
      <c r="AH25" s="17">
        <f t="shared" si="4"/>
        <v>0</v>
      </c>
      <c r="AI25" s="18">
        <f t="shared" si="5"/>
        <v>0</v>
      </c>
      <c r="AJ25" s="19">
        <f t="shared" si="6"/>
        <v>0</v>
      </c>
      <c r="AK25" s="81"/>
    </row>
    <row r="26" spans="1:37" s="13" customFormat="1" ht="24.75" customHeight="1">
      <c r="A26" s="83">
        <f t="shared" si="7"/>
        <v>14</v>
      </c>
      <c r="B26" s="52"/>
      <c r="C26" s="161"/>
      <c r="D26" s="71"/>
      <c r="E26" s="53"/>
      <c r="F26" s="53"/>
      <c r="G26" s="136"/>
      <c r="H26" s="166"/>
      <c r="I26" s="178"/>
      <c r="J26" s="68"/>
      <c r="K26" s="68"/>
      <c r="L26" s="68"/>
      <c r="M26" s="144"/>
      <c r="N26" s="171"/>
      <c r="O26" s="59"/>
      <c r="P26" s="60"/>
      <c r="Q26" s="60"/>
      <c r="R26" s="16">
        <f t="shared" si="0"/>
        <v>0</v>
      </c>
      <c r="S26" s="59"/>
      <c r="T26" s="60"/>
      <c r="U26" s="60"/>
      <c r="V26" s="60"/>
      <c r="W26" s="17">
        <f t="shared" si="1"/>
        <v>0</v>
      </c>
      <c r="X26" s="59"/>
      <c r="Y26" s="53"/>
      <c r="Z26" s="53"/>
      <c r="AA26" s="16">
        <f t="shared" si="2"/>
        <v>0</v>
      </c>
      <c r="AB26" s="74"/>
      <c r="AC26" s="60"/>
      <c r="AD26" s="60"/>
      <c r="AE26" s="60"/>
      <c r="AF26" s="16">
        <f t="shared" si="3"/>
        <v>0</v>
      </c>
      <c r="AG26" s="64"/>
      <c r="AH26" s="17">
        <f t="shared" si="4"/>
        <v>0</v>
      </c>
      <c r="AI26" s="18">
        <f t="shared" si="5"/>
        <v>0</v>
      </c>
      <c r="AJ26" s="19">
        <f t="shared" si="6"/>
        <v>0</v>
      </c>
      <c r="AK26" s="81"/>
    </row>
    <row r="27" spans="1:37" s="13" customFormat="1" ht="24.75" customHeight="1">
      <c r="A27" s="83">
        <f t="shared" si="7"/>
        <v>15</v>
      </c>
      <c r="B27" s="108"/>
      <c r="C27" s="162"/>
      <c r="D27" s="109"/>
      <c r="E27" s="110"/>
      <c r="F27" s="110"/>
      <c r="G27" s="137"/>
      <c r="H27" s="167"/>
      <c r="I27" s="179"/>
      <c r="J27" s="112"/>
      <c r="K27" s="112"/>
      <c r="L27" s="111"/>
      <c r="M27" s="145"/>
      <c r="N27" s="172"/>
      <c r="O27" s="113"/>
      <c r="P27" s="114"/>
      <c r="Q27" s="114"/>
      <c r="R27" s="115">
        <f>IF((P27+Q27=1),IF(P27=1,O27,O27*0.48),0)</f>
        <v>0</v>
      </c>
      <c r="S27" s="113"/>
      <c r="T27" s="114"/>
      <c r="U27" s="114"/>
      <c r="V27" s="114"/>
      <c r="W27" s="116">
        <f>IF(AND((T27+U27+V27=1),R27&gt;0,S27&gt;0),IF(T27=1,S27*R27,IF(U27=1,R27*S27/0.48,R27*S27/(0.48*166.386))),0)</f>
        <v>0</v>
      </c>
      <c r="X27" s="113"/>
      <c r="Y27" s="110"/>
      <c r="Z27" s="110"/>
      <c r="AA27" s="115">
        <f>IF((Y27+Z27=1),IF(Y27=1,X27,X27*0.48),0)</f>
        <v>0</v>
      </c>
      <c r="AB27" s="117"/>
      <c r="AC27" s="114"/>
      <c r="AD27" s="114"/>
      <c r="AE27" s="114"/>
      <c r="AF27" s="115">
        <f>IF(AND((AC27+AD27+AE27=1),AA27&gt;0,AB27&gt;0),IF(AC27=1,AB27*AA27,IF(AD27=1,AA27*AB27/0.48,AA27*AB27/(0.48*166.386))),0)</f>
        <v>0</v>
      </c>
      <c r="AG27" s="118"/>
      <c r="AH27" s="116">
        <f>-AG27*AA27</f>
        <v>0</v>
      </c>
      <c r="AI27" s="119">
        <f>+R27+AH27</f>
        <v>0</v>
      </c>
      <c r="AJ27" s="120">
        <f>+W27+AF27</f>
        <v>0</v>
      </c>
      <c r="AK27" s="121"/>
    </row>
    <row r="28" spans="1:37" s="13" customFormat="1" ht="24.75" customHeight="1">
      <c r="A28" s="83">
        <f t="shared" si="7"/>
        <v>16</v>
      </c>
      <c r="B28" s="52"/>
      <c r="C28" s="161"/>
      <c r="D28" s="71"/>
      <c r="E28" s="53"/>
      <c r="F28" s="53"/>
      <c r="G28" s="138"/>
      <c r="H28" s="166"/>
      <c r="I28" s="180"/>
      <c r="J28" s="51"/>
      <c r="K28" s="51"/>
      <c r="L28" s="67"/>
      <c r="M28" s="133"/>
      <c r="N28" s="171"/>
      <c r="O28" s="59"/>
      <c r="P28" s="60"/>
      <c r="Q28" s="60"/>
      <c r="R28" s="16">
        <f aca="true" t="shared" si="8" ref="R28:R36">IF((P28+Q28=1),IF(P28=1,O28,O28*0.48),0)</f>
        <v>0</v>
      </c>
      <c r="S28" s="59"/>
      <c r="T28" s="60"/>
      <c r="U28" s="60"/>
      <c r="V28" s="60"/>
      <c r="W28" s="17">
        <f aca="true" t="shared" si="9" ref="W28:W36">IF(AND((T28+U28+V28=1),R28&gt;0,S28&gt;0),IF(T28=1,S28*R28,IF(U28=1,R28*S28/0.48,R28*S28/(0.48*166.386))),0)</f>
        <v>0</v>
      </c>
      <c r="X28" s="59"/>
      <c r="Y28" s="53"/>
      <c r="Z28" s="53"/>
      <c r="AA28" s="16">
        <f aca="true" t="shared" si="10" ref="AA28:AA36">IF((Y28+Z28=1),IF(Y28=1,X28,X28*0.48),0)</f>
        <v>0</v>
      </c>
      <c r="AB28" s="74"/>
      <c r="AC28" s="60"/>
      <c r="AD28" s="60"/>
      <c r="AE28" s="60"/>
      <c r="AF28" s="16">
        <f aca="true" t="shared" si="11" ref="AF28:AF36">IF(AND((AC28+AD28+AE28=1),AA28&gt;0,AB28&gt;0),IF(AC28=1,AB28*AA28,IF(AD28=1,AA28*AB28/0.48,AA28*AB28/(0.48*166.386))),0)</f>
        <v>0</v>
      </c>
      <c r="AG28" s="64"/>
      <c r="AH28" s="17">
        <f aca="true" t="shared" si="12" ref="AH28:AH36">-AG28*AA28</f>
        <v>0</v>
      </c>
      <c r="AI28" s="18">
        <f aca="true" t="shared" si="13" ref="AI28:AI36">+R28+AH28</f>
        <v>0</v>
      </c>
      <c r="AJ28" s="19">
        <f aca="true" t="shared" si="14" ref="AJ28:AJ36">+W28+AF28</f>
        <v>0</v>
      </c>
      <c r="AK28" s="81"/>
    </row>
    <row r="29" spans="1:37" s="13" customFormat="1" ht="24.75" customHeight="1">
      <c r="A29" s="83">
        <f t="shared" si="7"/>
        <v>17</v>
      </c>
      <c r="B29" s="52"/>
      <c r="C29" s="161"/>
      <c r="D29" s="71"/>
      <c r="E29" s="53"/>
      <c r="F29" s="53"/>
      <c r="G29" s="138"/>
      <c r="H29" s="166"/>
      <c r="I29" s="178"/>
      <c r="J29" s="68"/>
      <c r="K29" s="68"/>
      <c r="L29" s="68"/>
      <c r="M29" s="133"/>
      <c r="N29" s="171"/>
      <c r="O29" s="59"/>
      <c r="P29" s="60"/>
      <c r="Q29" s="60"/>
      <c r="R29" s="16">
        <f t="shared" si="8"/>
        <v>0</v>
      </c>
      <c r="S29" s="59"/>
      <c r="T29" s="60"/>
      <c r="U29" s="60"/>
      <c r="V29" s="60"/>
      <c r="W29" s="17">
        <f t="shared" si="9"/>
        <v>0</v>
      </c>
      <c r="X29" s="59"/>
      <c r="Y29" s="53"/>
      <c r="Z29" s="53"/>
      <c r="AA29" s="16">
        <f t="shared" si="10"/>
        <v>0</v>
      </c>
      <c r="AB29" s="74"/>
      <c r="AC29" s="60"/>
      <c r="AD29" s="60"/>
      <c r="AE29" s="60"/>
      <c r="AF29" s="16">
        <f t="shared" si="11"/>
        <v>0</v>
      </c>
      <c r="AG29" s="64"/>
      <c r="AH29" s="17">
        <f t="shared" si="12"/>
        <v>0</v>
      </c>
      <c r="AI29" s="18">
        <f t="shared" si="13"/>
        <v>0</v>
      </c>
      <c r="AJ29" s="19">
        <f t="shared" si="14"/>
        <v>0</v>
      </c>
      <c r="AK29" s="81"/>
    </row>
    <row r="30" spans="1:37" s="13" customFormat="1" ht="24.75" customHeight="1">
      <c r="A30" s="83">
        <f t="shared" si="7"/>
        <v>18</v>
      </c>
      <c r="B30" s="52"/>
      <c r="C30" s="161"/>
      <c r="D30" s="71"/>
      <c r="E30" s="53"/>
      <c r="F30" s="53"/>
      <c r="G30" s="138"/>
      <c r="H30" s="166"/>
      <c r="I30" s="178"/>
      <c r="J30" s="68"/>
      <c r="K30" s="68"/>
      <c r="L30" s="68"/>
      <c r="M30" s="133"/>
      <c r="N30" s="171"/>
      <c r="O30" s="59"/>
      <c r="P30" s="60"/>
      <c r="Q30" s="60"/>
      <c r="R30" s="16">
        <f t="shared" si="8"/>
        <v>0</v>
      </c>
      <c r="S30" s="59"/>
      <c r="T30" s="60"/>
      <c r="U30" s="60"/>
      <c r="V30" s="60"/>
      <c r="W30" s="17">
        <f t="shared" si="9"/>
        <v>0</v>
      </c>
      <c r="X30" s="59"/>
      <c r="Y30" s="53"/>
      <c r="Z30" s="53"/>
      <c r="AA30" s="16">
        <f t="shared" si="10"/>
        <v>0</v>
      </c>
      <c r="AB30" s="74"/>
      <c r="AC30" s="60"/>
      <c r="AD30" s="60"/>
      <c r="AE30" s="60"/>
      <c r="AF30" s="16">
        <f t="shared" si="11"/>
        <v>0</v>
      </c>
      <c r="AG30" s="64"/>
      <c r="AH30" s="17">
        <f t="shared" si="12"/>
        <v>0</v>
      </c>
      <c r="AI30" s="18">
        <f t="shared" si="13"/>
        <v>0</v>
      </c>
      <c r="AJ30" s="19">
        <f t="shared" si="14"/>
        <v>0</v>
      </c>
      <c r="AK30" s="81"/>
    </row>
    <row r="31" spans="1:37" s="13" customFormat="1" ht="24.75" customHeight="1">
      <c r="A31" s="83">
        <f t="shared" si="7"/>
        <v>19</v>
      </c>
      <c r="B31" s="52"/>
      <c r="C31" s="161"/>
      <c r="D31" s="71"/>
      <c r="E31" s="53"/>
      <c r="F31" s="53"/>
      <c r="G31" s="138"/>
      <c r="H31" s="166"/>
      <c r="I31" s="178"/>
      <c r="J31" s="68"/>
      <c r="K31" s="68"/>
      <c r="L31" s="68"/>
      <c r="M31" s="133"/>
      <c r="N31" s="171"/>
      <c r="O31" s="59"/>
      <c r="P31" s="60"/>
      <c r="Q31" s="60"/>
      <c r="R31" s="16">
        <f t="shared" si="8"/>
        <v>0</v>
      </c>
      <c r="S31" s="59"/>
      <c r="T31" s="60"/>
      <c r="U31" s="60"/>
      <c r="V31" s="60"/>
      <c r="W31" s="17">
        <f t="shared" si="9"/>
        <v>0</v>
      </c>
      <c r="X31" s="59"/>
      <c r="Y31" s="53"/>
      <c r="Z31" s="53"/>
      <c r="AA31" s="16">
        <f t="shared" si="10"/>
        <v>0</v>
      </c>
      <c r="AB31" s="74"/>
      <c r="AC31" s="60"/>
      <c r="AD31" s="60"/>
      <c r="AE31" s="60"/>
      <c r="AF31" s="16">
        <f t="shared" si="11"/>
        <v>0</v>
      </c>
      <c r="AG31" s="64"/>
      <c r="AH31" s="17">
        <f t="shared" si="12"/>
        <v>0</v>
      </c>
      <c r="AI31" s="18">
        <f t="shared" si="13"/>
        <v>0</v>
      </c>
      <c r="AJ31" s="19">
        <f t="shared" si="14"/>
        <v>0</v>
      </c>
      <c r="AK31" s="81"/>
    </row>
    <row r="32" spans="1:37" s="13" customFormat="1" ht="24.75" customHeight="1">
      <c r="A32" s="83">
        <f t="shared" si="7"/>
        <v>20</v>
      </c>
      <c r="B32" s="108"/>
      <c r="C32" s="162"/>
      <c r="D32" s="109"/>
      <c r="E32" s="110"/>
      <c r="F32" s="110"/>
      <c r="G32" s="139"/>
      <c r="H32" s="167"/>
      <c r="I32" s="179"/>
      <c r="J32" s="112"/>
      <c r="K32" s="112"/>
      <c r="L32" s="111"/>
      <c r="M32" s="134"/>
      <c r="N32" s="172"/>
      <c r="O32" s="113"/>
      <c r="P32" s="114"/>
      <c r="Q32" s="114"/>
      <c r="R32" s="115">
        <f>IF((P32+Q32=1),IF(P32=1,O32,O32*0.48),0)</f>
        <v>0</v>
      </c>
      <c r="S32" s="113"/>
      <c r="T32" s="114"/>
      <c r="U32" s="114"/>
      <c r="V32" s="114"/>
      <c r="W32" s="116">
        <f>IF(AND((T32+U32+V32=1),R32&gt;0,S32&gt;0),IF(T32=1,S32*R32,IF(U32=1,R32*S32/0.48,R32*S32/(0.48*166.386))),0)</f>
        <v>0</v>
      </c>
      <c r="X32" s="113"/>
      <c r="Y32" s="110"/>
      <c r="Z32" s="110"/>
      <c r="AA32" s="115">
        <f>IF((Y32+Z32=1),IF(Y32=1,X32,X32*0.48),0)</f>
        <v>0</v>
      </c>
      <c r="AB32" s="117"/>
      <c r="AC32" s="114"/>
      <c r="AD32" s="114"/>
      <c r="AE32" s="114"/>
      <c r="AF32" s="115">
        <f>IF(AND((AC32+AD32+AE32=1),AA32&gt;0,AB32&gt;0),IF(AC32=1,AB32*AA32,IF(AD32=1,AA32*AB32/0.48,AA32*AB32/(0.48*166.386))),0)</f>
        <v>0</v>
      </c>
      <c r="AG32" s="118"/>
      <c r="AH32" s="116">
        <f>-AG32*AA32</f>
        <v>0</v>
      </c>
      <c r="AI32" s="119">
        <f>+R32+AH32</f>
        <v>0</v>
      </c>
      <c r="AJ32" s="120">
        <f>+W32+AF32</f>
        <v>0</v>
      </c>
      <c r="AK32" s="121"/>
    </row>
    <row r="33" spans="1:37" s="13" customFormat="1" ht="24.75" customHeight="1">
      <c r="A33" s="83">
        <f t="shared" si="7"/>
        <v>21</v>
      </c>
      <c r="B33" s="52"/>
      <c r="C33" s="161"/>
      <c r="D33" s="71"/>
      <c r="E33" s="53"/>
      <c r="F33" s="53"/>
      <c r="G33" s="138"/>
      <c r="H33" s="166"/>
      <c r="I33" s="180"/>
      <c r="J33" s="51"/>
      <c r="K33" s="51"/>
      <c r="L33" s="67"/>
      <c r="M33" s="133"/>
      <c r="N33" s="171"/>
      <c r="O33" s="59"/>
      <c r="P33" s="60"/>
      <c r="Q33" s="60"/>
      <c r="R33" s="16">
        <f>IF((P33+Q33=1),IF(P33=1,O33,O33*0.48),0)</f>
        <v>0</v>
      </c>
      <c r="S33" s="59"/>
      <c r="T33" s="60"/>
      <c r="U33" s="60"/>
      <c r="V33" s="60"/>
      <c r="W33" s="17">
        <f>IF(AND((T33+U33+V33=1),R33&gt;0,S33&gt;0),IF(T33=1,S33*R33,IF(U33=1,R33*S33/0.48,R33*S33/(0.48*166.386))),0)</f>
        <v>0</v>
      </c>
      <c r="X33" s="59"/>
      <c r="Y33" s="53"/>
      <c r="Z33" s="53"/>
      <c r="AA33" s="16">
        <f>IF((Y33+Z33=1),IF(Y33=1,X33,X33*0.48),0)</f>
        <v>0</v>
      </c>
      <c r="AB33" s="74"/>
      <c r="AC33" s="60"/>
      <c r="AD33" s="60"/>
      <c r="AE33" s="60"/>
      <c r="AF33" s="16">
        <f>IF(AND((AC33+AD33+AE33=1),AA33&gt;0,AB33&gt;0),IF(AC33=1,AB33*AA33,IF(AD33=1,AA33*AB33/0.48,AA33*AB33/(0.48*166.386))),0)</f>
        <v>0</v>
      </c>
      <c r="AG33" s="64"/>
      <c r="AH33" s="17">
        <f>-AG33*AA33</f>
        <v>0</v>
      </c>
      <c r="AI33" s="18">
        <f>+R33+AH33</f>
        <v>0</v>
      </c>
      <c r="AJ33" s="19">
        <f>+W33+AF33</f>
        <v>0</v>
      </c>
      <c r="AK33" s="81"/>
    </row>
    <row r="34" spans="1:37" s="13" customFormat="1" ht="24.75" customHeight="1">
      <c r="A34" s="83">
        <f t="shared" si="7"/>
        <v>22</v>
      </c>
      <c r="B34" s="52"/>
      <c r="C34" s="161"/>
      <c r="D34" s="71"/>
      <c r="E34" s="53"/>
      <c r="F34" s="53"/>
      <c r="G34" s="138"/>
      <c r="H34" s="166"/>
      <c r="I34" s="178"/>
      <c r="J34" s="68"/>
      <c r="K34" s="68"/>
      <c r="L34" s="68"/>
      <c r="M34" s="133"/>
      <c r="N34" s="171"/>
      <c r="O34" s="59"/>
      <c r="P34" s="60"/>
      <c r="Q34" s="60"/>
      <c r="R34" s="16">
        <f t="shared" si="8"/>
        <v>0</v>
      </c>
      <c r="S34" s="59"/>
      <c r="T34" s="60"/>
      <c r="U34" s="60"/>
      <c r="V34" s="60"/>
      <c r="W34" s="17">
        <f t="shared" si="9"/>
        <v>0</v>
      </c>
      <c r="X34" s="59"/>
      <c r="Y34" s="53"/>
      <c r="Z34" s="53"/>
      <c r="AA34" s="16">
        <f t="shared" si="10"/>
        <v>0</v>
      </c>
      <c r="AB34" s="74"/>
      <c r="AC34" s="60"/>
      <c r="AD34" s="60"/>
      <c r="AE34" s="60"/>
      <c r="AF34" s="16">
        <f t="shared" si="11"/>
        <v>0</v>
      </c>
      <c r="AG34" s="64"/>
      <c r="AH34" s="17">
        <f t="shared" si="12"/>
        <v>0</v>
      </c>
      <c r="AI34" s="18">
        <f t="shared" si="13"/>
        <v>0</v>
      </c>
      <c r="AJ34" s="19">
        <f t="shared" si="14"/>
        <v>0</v>
      </c>
      <c r="AK34" s="81"/>
    </row>
    <row r="35" spans="1:37" s="13" customFormat="1" ht="24.75" customHeight="1">
      <c r="A35" s="83">
        <f t="shared" si="7"/>
        <v>23</v>
      </c>
      <c r="B35" s="52"/>
      <c r="C35" s="161"/>
      <c r="D35" s="71"/>
      <c r="E35" s="53"/>
      <c r="F35" s="53"/>
      <c r="G35" s="138"/>
      <c r="H35" s="166"/>
      <c r="I35" s="178"/>
      <c r="J35" s="68"/>
      <c r="K35" s="68"/>
      <c r="L35" s="68"/>
      <c r="M35" s="133"/>
      <c r="N35" s="171"/>
      <c r="O35" s="59"/>
      <c r="P35" s="60"/>
      <c r="Q35" s="60"/>
      <c r="R35" s="16">
        <f t="shared" si="8"/>
        <v>0</v>
      </c>
      <c r="S35" s="59"/>
      <c r="T35" s="60"/>
      <c r="U35" s="60"/>
      <c r="V35" s="60"/>
      <c r="W35" s="17">
        <f t="shared" si="9"/>
        <v>0</v>
      </c>
      <c r="X35" s="59"/>
      <c r="Y35" s="53"/>
      <c r="Z35" s="53"/>
      <c r="AA35" s="16">
        <f t="shared" si="10"/>
        <v>0</v>
      </c>
      <c r="AB35" s="74"/>
      <c r="AC35" s="60"/>
      <c r="AD35" s="60"/>
      <c r="AE35" s="60"/>
      <c r="AF35" s="16">
        <f t="shared" si="11"/>
        <v>0</v>
      </c>
      <c r="AG35" s="64"/>
      <c r="AH35" s="17">
        <f t="shared" si="12"/>
        <v>0</v>
      </c>
      <c r="AI35" s="18">
        <f t="shared" si="13"/>
        <v>0</v>
      </c>
      <c r="AJ35" s="19">
        <f t="shared" si="14"/>
        <v>0</v>
      </c>
      <c r="AK35" s="81"/>
    </row>
    <row r="36" spans="1:37" s="13" customFormat="1" ht="24.75" customHeight="1">
      <c r="A36" s="83">
        <f t="shared" si="7"/>
        <v>24</v>
      </c>
      <c r="B36" s="52"/>
      <c r="C36" s="161"/>
      <c r="D36" s="71"/>
      <c r="E36" s="53"/>
      <c r="F36" s="53"/>
      <c r="G36" s="138"/>
      <c r="H36" s="166"/>
      <c r="I36" s="178"/>
      <c r="J36" s="68"/>
      <c r="K36" s="68"/>
      <c r="L36" s="68"/>
      <c r="M36" s="133"/>
      <c r="N36" s="171"/>
      <c r="O36" s="59"/>
      <c r="P36" s="60"/>
      <c r="Q36" s="60"/>
      <c r="R36" s="16">
        <f t="shared" si="8"/>
        <v>0</v>
      </c>
      <c r="S36" s="59"/>
      <c r="T36" s="60"/>
      <c r="U36" s="60"/>
      <c r="V36" s="60"/>
      <c r="W36" s="17">
        <f t="shared" si="9"/>
        <v>0</v>
      </c>
      <c r="X36" s="59"/>
      <c r="Y36" s="53"/>
      <c r="Z36" s="53"/>
      <c r="AA36" s="16">
        <f t="shared" si="10"/>
        <v>0</v>
      </c>
      <c r="AB36" s="74"/>
      <c r="AC36" s="60"/>
      <c r="AD36" s="60"/>
      <c r="AE36" s="60"/>
      <c r="AF36" s="16">
        <f t="shared" si="11"/>
        <v>0</v>
      </c>
      <c r="AG36" s="64"/>
      <c r="AH36" s="17">
        <f t="shared" si="12"/>
        <v>0</v>
      </c>
      <c r="AI36" s="18">
        <f t="shared" si="13"/>
        <v>0</v>
      </c>
      <c r="AJ36" s="19">
        <f t="shared" si="14"/>
        <v>0</v>
      </c>
      <c r="AK36" s="81"/>
    </row>
    <row r="37" spans="1:37" s="13" customFormat="1" ht="24.75" customHeight="1" thickBot="1">
      <c r="A37" s="83">
        <f t="shared" si="7"/>
        <v>25</v>
      </c>
      <c r="B37" s="54"/>
      <c r="C37" s="164"/>
      <c r="D37" s="72"/>
      <c r="E37" s="55"/>
      <c r="F37" s="55"/>
      <c r="G37" s="140"/>
      <c r="H37" s="169"/>
      <c r="I37" s="181"/>
      <c r="J37" s="56"/>
      <c r="K37" s="56"/>
      <c r="L37" s="69"/>
      <c r="M37" s="135"/>
      <c r="N37" s="174"/>
      <c r="O37" s="61"/>
      <c r="P37" s="62"/>
      <c r="Q37" s="62"/>
      <c r="R37" s="20">
        <f>IF((P37+Q37=1),IF(P37=1,O37,O37*0.48),0)</f>
        <v>0</v>
      </c>
      <c r="S37" s="61"/>
      <c r="T37" s="62"/>
      <c r="U37" s="62"/>
      <c r="V37" s="62"/>
      <c r="W37" s="21">
        <f>IF(AND((T37+U37+V37=1),R37&gt;0,S37&gt;0),IF(T37=1,S37*R37,IF(U37=1,R37*S37/0.48,R37*S37/(0.48*166.386))),0)</f>
        <v>0</v>
      </c>
      <c r="X37" s="61"/>
      <c r="Y37" s="55"/>
      <c r="Z37" s="55"/>
      <c r="AA37" s="20">
        <f>IF((Y37+Z37=1),IF(Y37=1,X37,X37*0.48),0)</f>
        <v>0</v>
      </c>
      <c r="AB37" s="75"/>
      <c r="AC37" s="62"/>
      <c r="AD37" s="62"/>
      <c r="AE37" s="62"/>
      <c r="AF37" s="20">
        <f>IF(AND((AC37+AD37+AE37=1),AA37&gt;0,AB37&gt;0),IF(AC37=1,AB37*AA37,IF(AD37=1,AA37*AB37/0.48,AA37*AB37/(0.48*166.386))),0)</f>
        <v>0</v>
      </c>
      <c r="AG37" s="65"/>
      <c r="AH37" s="21">
        <f>-AG37*AA37</f>
        <v>0</v>
      </c>
      <c r="AI37" s="22">
        <f>+R37+AH37</f>
        <v>0</v>
      </c>
      <c r="AJ37" s="23">
        <f>+W37+AF37</f>
        <v>0</v>
      </c>
      <c r="AK37" s="82"/>
    </row>
    <row r="38" spans="2:37" ht="24.75" customHeight="1" thickBot="1">
      <c r="B38" s="263" t="s">
        <v>67</v>
      </c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4"/>
      <c r="O38" s="24"/>
      <c r="P38" s="25"/>
      <c r="Q38" s="25"/>
      <c r="R38" s="46">
        <f>+SUM(R13:R37)</f>
        <v>0</v>
      </c>
      <c r="W38" s="47">
        <f>+SUM(W13:W37)</f>
        <v>0</v>
      </c>
      <c r="X38" s="24"/>
      <c r="Y38" s="25"/>
      <c r="Z38" s="25"/>
      <c r="AA38" s="46">
        <f>+SUM(AA13:AA37)</f>
        <v>0</v>
      </c>
      <c r="AF38" s="46">
        <f>+SUM(AF13:AF37)</f>
        <v>0</v>
      </c>
      <c r="AG38" s="25"/>
      <c r="AH38" s="48">
        <f>+SUM(AH13:AH37)</f>
        <v>0</v>
      </c>
      <c r="AI38" s="131">
        <f>+SUM(AI13:AI37)</f>
        <v>0</v>
      </c>
      <c r="AJ38" s="132">
        <f>+SUM(AJ13:AJ37)</f>
        <v>0</v>
      </c>
      <c r="AK38" s="26"/>
    </row>
    <row r="39" spans="2:37" ht="24.75" customHeight="1" thickBot="1">
      <c r="B39" s="27"/>
      <c r="C39" s="27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77" t="s">
        <v>68</v>
      </c>
      <c r="O39" s="26"/>
      <c r="P39" s="26"/>
      <c r="Q39" s="26"/>
      <c r="R39" s="26"/>
      <c r="S39" s="269" t="e">
        <f>+W38/R38</f>
        <v>#DIV/0!</v>
      </c>
      <c r="T39" s="270"/>
      <c r="U39" s="79" t="s">
        <v>66</v>
      </c>
      <c r="V39" s="79"/>
      <c r="W39" s="26"/>
      <c r="X39" s="26"/>
      <c r="Y39" s="26"/>
      <c r="Z39" s="26"/>
      <c r="AA39" s="26"/>
      <c r="AB39" s="269" t="e">
        <f>+AF38/AA38</f>
        <v>#DIV/0!</v>
      </c>
      <c r="AC39" s="270"/>
      <c r="AD39" s="79" t="s">
        <v>66</v>
      </c>
      <c r="AE39" s="78"/>
      <c r="AF39" s="26"/>
      <c r="AG39" s="26"/>
      <c r="AH39" s="26"/>
      <c r="AI39" s="130" t="e">
        <f>+AJ38/AI38</f>
        <v>#DIV/0!</v>
      </c>
      <c r="AJ39" s="79" t="s">
        <v>66</v>
      </c>
      <c r="AK39" s="26"/>
    </row>
    <row r="40" spans="2:13" ht="24.75" customHeight="1">
      <c r="B40" s="28"/>
      <c r="C40" s="28"/>
      <c r="D40" s="29"/>
      <c r="E40" s="29"/>
      <c r="F40" s="29"/>
      <c r="G40" s="29"/>
      <c r="I40" s="29"/>
      <c r="J40" s="29"/>
      <c r="K40" s="29"/>
      <c r="L40" s="29"/>
      <c r="M40" s="29"/>
    </row>
    <row r="41" spans="2:3" ht="15">
      <c r="B41" s="28" t="s">
        <v>39</v>
      </c>
      <c r="C41" s="30"/>
    </row>
    <row r="42" spans="2:3" ht="15.75" thickBot="1">
      <c r="B42" s="28"/>
      <c r="C42" s="30"/>
    </row>
    <row r="43" spans="2:36" ht="21" customHeight="1">
      <c r="B43" s="271" t="s">
        <v>7</v>
      </c>
      <c r="C43" s="272"/>
      <c r="D43" s="31"/>
      <c r="E43" s="31"/>
      <c r="F43" s="31"/>
      <c r="G43" s="32"/>
      <c r="H43" s="150">
        <v>1</v>
      </c>
      <c r="I43" s="265" t="s">
        <v>40</v>
      </c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6"/>
    </row>
    <row r="44" spans="2:36" ht="21" customHeight="1">
      <c r="B44" s="261"/>
      <c r="C44" s="262"/>
      <c r="D44" s="38"/>
      <c r="E44" s="38"/>
      <c r="F44" s="38"/>
      <c r="G44" s="33"/>
      <c r="H44" s="147">
        <v>2</v>
      </c>
      <c r="I44" s="267" t="s">
        <v>41</v>
      </c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8"/>
    </row>
    <row r="45" spans="2:36" ht="21" customHeight="1">
      <c r="B45" s="257" t="s">
        <v>8</v>
      </c>
      <c r="C45" s="258"/>
      <c r="D45" s="34"/>
      <c r="E45" s="34"/>
      <c r="F45" s="34"/>
      <c r="G45" s="35"/>
      <c r="H45" s="147" t="s">
        <v>42</v>
      </c>
      <c r="I45" s="267" t="s">
        <v>43</v>
      </c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8"/>
    </row>
    <row r="46" spans="2:36" ht="21" customHeight="1">
      <c r="B46" s="259"/>
      <c r="C46" s="260"/>
      <c r="D46" s="38"/>
      <c r="E46" s="38"/>
      <c r="F46" s="38"/>
      <c r="G46" s="33"/>
      <c r="H46" s="147">
        <v>7</v>
      </c>
      <c r="I46" s="267" t="s">
        <v>44</v>
      </c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8"/>
    </row>
    <row r="47" spans="2:36" ht="21" customHeight="1">
      <c r="B47" s="261" t="s">
        <v>9</v>
      </c>
      <c r="C47" s="262"/>
      <c r="D47" s="34"/>
      <c r="E47" s="34"/>
      <c r="F47" s="34"/>
      <c r="G47" s="35"/>
      <c r="H47" s="147" t="s">
        <v>78</v>
      </c>
      <c r="I47" s="267" t="s">
        <v>45</v>
      </c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8"/>
    </row>
    <row r="48" spans="2:36" ht="21" customHeight="1" thickBot="1">
      <c r="B48" s="261"/>
      <c r="C48" s="262"/>
      <c r="D48" s="2"/>
      <c r="E48" s="2"/>
      <c r="F48" s="2"/>
      <c r="G48" s="39"/>
      <c r="H48" s="149">
        <v>12</v>
      </c>
      <c r="I48" s="273" t="s">
        <v>79</v>
      </c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4"/>
    </row>
    <row r="49" spans="2:36" ht="21" customHeight="1">
      <c r="B49" s="279" t="s">
        <v>4</v>
      </c>
      <c r="C49" s="285" t="s">
        <v>10</v>
      </c>
      <c r="D49" s="44"/>
      <c r="E49" s="44"/>
      <c r="F49" s="44"/>
      <c r="G49" s="31"/>
      <c r="H49" s="150">
        <v>13</v>
      </c>
      <c r="I49" s="265" t="s">
        <v>46</v>
      </c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6"/>
    </row>
    <row r="50" spans="2:36" ht="39.75" customHeight="1">
      <c r="B50" s="280"/>
      <c r="C50" s="286"/>
      <c r="D50" s="2"/>
      <c r="E50" s="2"/>
      <c r="F50" s="2"/>
      <c r="G50" s="2"/>
      <c r="H50" s="147">
        <v>14.15</v>
      </c>
      <c r="I50" s="267" t="s">
        <v>47</v>
      </c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8"/>
    </row>
    <row r="51" spans="2:36" ht="21" customHeight="1">
      <c r="B51" s="280"/>
      <c r="C51" s="287"/>
      <c r="D51" s="38"/>
      <c r="E51" s="38"/>
      <c r="F51" s="38"/>
      <c r="G51" s="38"/>
      <c r="H51" s="148">
        <v>16</v>
      </c>
      <c r="I51" s="267" t="s">
        <v>48</v>
      </c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8"/>
    </row>
    <row r="52" spans="2:36" ht="21" customHeight="1">
      <c r="B52" s="280"/>
      <c r="C52" s="288" t="s">
        <v>11</v>
      </c>
      <c r="D52" s="36"/>
      <c r="E52" s="36"/>
      <c r="F52" s="36"/>
      <c r="G52" s="34"/>
      <c r="H52" s="147">
        <v>17</v>
      </c>
      <c r="I52" s="267" t="s">
        <v>49</v>
      </c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8"/>
    </row>
    <row r="53" spans="2:36" ht="38.25" customHeight="1">
      <c r="B53" s="280"/>
      <c r="C53" s="287"/>
      <c r="D53" s="38"/>
      <c r="E53" s="38"/>
      <c r="F53" s="38"/>
      <c r="G53" s="38"/>
      <c r="H53" s="147" t="s">
        <v>50</v>
      </c>
      <c r="I53" s="267" t="s">
        <v>51</v>
      </c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8"/>
    </row>
    <row r="54" spans="2:36" ht="21" customHeight="1" thickBot="1">
      <c r="B54" s="281"/>
      <c r="C54" s="151" t="s">
        <v>12</v>
      </c>
      <c r="D54" s="152"/>
      <c r="E54" s="152"/>
      <c r="F54" s="152"/>
      <c r="G54" s="153"/>
      <c r="H54" s="154">
        <v>21</v>
      </c>
      <c r="I54" s="275" t="s">
        <v>52</v>
      </c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6"/>
    </row>
    <row r="55" spans="2:36" ht="21" customHeight="1">
      <c r="B55" s="282" t="s">
        <v>5</v>
      </c>
      <c r="C55" s="285" t="s">
        <v>13</v>
      </c>
      <c r="D55" s="155"/>
      <c r="E55" s="155"/>
      <c r="F55" s="155"/>
      <c r="G55" s="32"/>
      <c r="H55" s="150">
        <v>22</v>
      </c>
      <c r="I55" s="265" t="s">
        <v>53</v>
      </c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6"/>
    </row>
    <row r="56" spans="2:36" ht="28.5" customHeight="1">
      <c r="B56" s="283"/>
      <c r="C56" s="286"/>
      <c r="D56" s="10"/>
      <c r="E56" s="10"/>
      <c r="F56" s="10"/>
      <c r="G56" s="39"/>
      <c r="H56" s="147">
        <v>23.24</v>
      </c>
      <c r="I56" s="267" t="s">
        <v>54</v>
      </c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8"/>
    </row>
    <row r="57" spans="2:36" ht="21" customHeight="1">
      <c r="B57" s="283"/>
      <c r="C57" s="287"/>
      <c r="D57" s="127"/>
      <c r="E57" s="127"/>
      <c r="F57" s="127"/>
      <c r="G57" s="33"/>
      <c r="H57" s="148">
        <v>25</v>
      </c>
      <c r="I57" s="267" t="s">
        <v>55</v>
      </c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8"/>
    </row>
    <row r="58" spans="2:36" ht="21" customHeight="1">
      <c r="B58" s="283"/>
      <c r="C58" s="288" t="s">
        <v>14</v>
      </c>
      <c r="D58" s="37"/>
      <c r="E58" s="37"/>
      <c r="F58" s="37"/>
      <c r="G58" s="2"/>
      <c r="H58" s="147">
        <v>26</v>
      </c>
      <c r="I58" s="267" t="s">
        <v>56</v>
      </c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8"/>
    </row>
    <row r="59" spans="2:36" ht="29.25" customHeight="1">
      <c r="B59" s="283"/>
      <c r="C59" s="286"/>
      <c r="D59" s="2"/>
      <c r="E59" s="2"/>
      <c r="F59" s="2"/>
      <c r="G59" s="2"/>
      <c r="H59" s="147" t="s">
        <v>57</v>
      </c>
      <c r="I59" s="267" t="s">
        <v>58</v>
      </c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268"/>
    </row>
    <row r="60" spans="2:36" ht="21" customHeight="1">
      <c r="B60" s="283"/>
      <c r="C60" s="287"/>
      <c r="D60" s="38"/>
      <c r="E60" s="38"/>
      <c r="F60" s="38"/>
      <c r="G60" s="38"/>
      <c r="H60" s="148">
        <v>30</v>
      </c>
      <c r="I60" s="267" t="s">
        <v>59</v>
      </c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8"/>
    </row>
    <row r="61" spans="2:36" ht="21" customHeight="1">
      <c r="B61" s="283"/>
      <c r="C61" s="289" t="s">
        <v>15</v>
      </c>
      <c r="D61" s="36"/>
      <c r="E61" s="36"/>
      <c r="F61" s="36"/>
      <c r="G61" s="34"/>
      <c r="H61" s="147">
        <v>31</v>
      </c>
      <c r="I61" s="267" t="s">
        <v>60</v>
      </c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8"/>
    </row>
    <row r="62" spans="2:36" ht="21" customHeight="1" thickBot="1">
      <c r="B62" s="284"/>
      <c r="C62" s="290"/>
      <c r="D62" s="156"/>
      <c r="E62" s="156"/>
      <c r="F62" s="156"/>
      <c r="G62" s="156"/>
      <c r="H62" s="154">
        <v>32</v>
      </c>
      <c r="I62" s="275" t="s">
        <v>61</v>
      </c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6"/>
    </row>
    <row r="63" spans="2:36" ht="21" customHeight="1">
      <c r="B63" s="271" t="s">
        <v>6</v>
      </c>
      <c r="C63" s="272"/>
      <c r="D63" s="31"/>
      <c r="E63" s="31"/>
      <c r="F63" s="31"/>
      <c r="G63" s="32"/>
      <c r="H63" s="158">
        <v>33</v>
      </c>
      <c r="I63" s="265" t="s">
        <v>64</v>
      </c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  <c r="AJ63" s="266"/>
    </row>
    <row r="64" spans="2:36" ht="21" customHeight="1" thickBot="1">
      <c r="B64" s="277"/>
      <c r="C64" s="278"/>
      <c r="D64" s="156"/>
      <c r="E64" s="156"/>
      <c r="F64" s="156"/>
      <c r="G64" s="159"/>
      <c r="H64" s="154">
        <v>34</v>
      </c>
      <c r="I64" s="275" t="s">
        <v>62</v>
      </c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6"/>
    </row>
    <row r="65" spans="2:36" ht="21" customHeight="1" thickBot="1">
      <c r="B65" s="126" t="s">
        <v>18</v>
      </c>
      <c r="C65" s="156"/>
      <c r="D65" s="156"/>
      <c r="E65" s="156"/>
      <c r="F65" s="156"/>
      <c r="G65" s="156"/>
      <c r="H65" s="182">
        <v>35</v>
      </c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7"/>
    </row>
    <row r="66" ht="15">
      <c r="B66" s="1" t="s">
        <v>63</v>
      </c>
    </row>
  </sheetData>
  <sheetProtection password="DEE7" sheet="1" objects="1" scenarios="1"/>
  <mergeCells count="95">
    <mergeCell ref="I61:AJ61"/>
    <mergeCell ref="I62:AJ62"/>
    <mergeCell ref="B63:C64"/>
    <mergeCell ref="I63:AJ63"/>
    <mergeCell ref="I64:AJ64"/>
    <mergeCell ref="B55:B62"/>
    <mergeCell ref="C55:C57"/>
    <mergeCell ref="I55:AJ55"/>
    <mergeCell ref="I56:AJ56"/>
    <mergeCell ref="I57:AJ57"/>
    <mergeCell ref="C58:C60"/>
    <mergeCell ref="I58:AJ58"/>
    <mergeCell ref="I59:AJ59"/>
    <mergeCell ref="I60:AJ60"/>
    <mergeCell ref="C61:C62"/>
    <mergeCell ref="B49:B54"/>
    <mergeCell ref="C49:C51"/>
    <mergeCell ref="I49:AJ49"/>
    <mergeCell ref="I50:AJ50"/>
    <mergeCell ref="I51:AJ51"/>
    <mergeCell ref="C52:C53"/>
    <mergeCell ref="I52:AJ52"/>
    <mergeCell ref="I53:AJ53"/>
    <mergeCell ref="I54:AJ54"/>
    <mergeCell ref="B45:C46"/>
    <mergeCell ref="I45:AJ45"/>
    <mergeCell ref="I46:AJ46"/>
    <mergeCell ref="B47:C48"/>
    <mergeCell ref="I47:AJ47"/>
    <mergeCell ref="I48:AJ48"/>
    <mergeCell ref="B38:N38"/>
    <mergeCell ref="S39:T39"/>
    <mergeCell ref="AB39:AC39"/>
    <mergeCell ref="B43:C44"/>
    <mergeCell ref="I43:AJ43"/>
    <mergeCell ref="I44:AJ44"/>
    <mergeCell ref="V10:V11"/>
    <mergeCell ref="Y10:Y11"/>
    <mergeCell ref="Z10:Z11"/>
    <mergeCell ref="AC10:AC11"/>
    <mergeCell ref="AD10:AD11"/>
    <mergeCell ref="AE10:AE11"/>
    <mergeCell ref="AF9:AF11"/>
    <mergeCell ref="AG9:AG11"/>
    <mergeCell ref="AH9:AH11"/>
    <mergeCell ref="D10:D11"/>
    <mergeCell ref="E10:E11"/>
    <mergeCell ref="F10:F11"/>
    <mergeCell ref="I10:I11"/>
    <mergeCell ref="J10:J11"/>
    <mergeCell ref="K10:K11"/>
    <mergeCell ref="L10:L11"/>
    <mergeCell ref="W9:W11"/>
    <mergeCell ref="X9:X11"/>
    <mergeCell ref="Y9:Z9"/>
    <mergeCell ref="AA9:AA11"/>
    <mergeCell ref="AB9:AB11"/>
    <mergeCell ref="AC9:AE9"/>
    <mergeCell ref="N9:N11"/>
    <mergeCell ref="O9:O11"/>
    <mergeCell ref="P9:Q9"/>
    <mergeCell ref="R9:R11"/>
    <mergeCell ref="S9:S11"/>
    <mergeCell ref="T9:V9"/>
    <mergeCell ref="P10:P11"/>
    <mergeCell ref="Q10:Q11"/>
    <mergeCell ref="T10:T11"/>
    <mergeCell ref="U10:U11"/>
    <mergeCell ref="AI8:AI10"/>
    <mergeCell ref="AJ8:AJ10"/>
    <mergeCell ref="AK8:AK11"/>
    <mergeCell ref="B9:B11"/>
    <mergeCell ref="C9:C11"/>
    <mergeCell ref="D9:F9"/>
    <mergeCell ref="G9:G11"/>
    <mergeCell ref="H9:H11"/>
    <mergeCell ref="I9:L9"/>
    <mergeCell ref="M9:M11"/>
    <mergeCell ref="X7:AH7"/>
    <mergeCell ref="AI7:AJ7"/>
    <mergeCell ref="B8:C8"/>
    <mergeCell ref="D8:H8"/>
    <mergeCell ref="I8:N8"/>
    <mergeCell ref="O8:R8"/>
    <mergeCell ref="S8:V8"/>
    <mergeCell ref="X8:AA8"/>
    <mergeCell ref="AB8:AF8"/>
    <mergeCell ref="AG8:AH8"/>
    <mergeCell ref="R2:U3"/>
    <mergeCell ref="D3:F3"/>
    <mergeCell ref="H3:N3"/>
    <mergeCell ref="D5:F5"/>
    <mergeCell ref="J5:K5"/>
    <mergeCell ref="D7:F7"/>
    <mergeCell ref="O7:W7"/>
  </mergeCells>
  <conditionalFormatting sqref="D13:F37">
    <cfRule type="expression" priority="1" dxfId="0" stopIfTrue="1">
      <formula>OR(($D13+$E13+$F13&gt;1),($D13+$E13+$F13&lt;0))</formula>
    </cfRule>
  </conditionalFormatting>
  <conditionalFormatting sqref="P13:Q37">
    <cfRule type="expression" priority="2" dxfId="0" stopIfTrue="1">
      <formula>OR(($P13+$Q13&gt;1),($P13+$Q13&lt;0),AND($P13+$Q13&lt;&gt;1,$O13&gt;0))</formula>
    </cfRule>
  </conditionalFormatting>
  <conditionalFormatting sqref="T13:V37">
    <cfRule type="expression" priority="3" dxfId="0" stopIfTrue="1">
      <formula>OR(($T13+$U13+$V13&gt;1),($T13+$U13+$V13&lt;0),AND($T13+$U13+$V13&lt;&gt;1,$S13&gt;0))</formula>
    </cfRule>
  </conditionalFormatting>
  <conditionalFormatting sqref="Y13:Z37">
    <cfRule type="expression" priority="4" dxfId="0" stopIfTrue="1">
      <formula>OR(($Y13+$Z13&gt;1),($Y13+$Z13&lt;0),AND($Y13+$Z13&lt;&gt;1,$X13&gt;0))</formula>
    </cfRule>
  </conditionalFormatting>
  <conditionalFormatting sqref="AC13:AE37">
    <cfRule type="expression" priority="5" dxfId="0" stopIfTrue="1">
      <formula>OR(($AC13+$AD13+$AE13&gt;1),($AC13+$AD13+$AE13&lt;0),AND($AC13+$AD13+$AE13&lt;&gt;1,$AB13&gt;0))</formula>
    </cfRule>
  </conditionalFormatting>
  <conditionalFormatting sqref="I13:L37">
    <cfRule type="expression" priority="6" dxfId="0" stopIfTrue="1">
      <formula>OR(($I13+$J13+$K13+$L13&gt;1),($I13+$J13+$K13+$L13&lt;0))</formula>
    </cfRule>
  </conditionalFormatting>
  <printOptions horizontalCentered="1"/>
  <pageMargins left="0.3937007874015748" right="0.35433070866141736" top="0.4724409448818898" bottom="0.3937007874015748" header="0" footer="0.1968503937007874"/>
  <pageSetup fitToHeight="2" horizontalDpi="1200" verticalDpi="1200" orientation="landscape" paperSize="9" scale="46" r:id="rId2"/>
  <headerFooter alignWithMargins="0">
    <oddFooter>&amp;CPágina &amp;P de &amp;N</oddFooter>
  </headerFooter>
  <rowBreaks count="1" manualBreakCount="1">
    <brk id="40" max="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AL66"/>
  <sheetViews>
    <sheetView zoomScaleSheetLayoutView="10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H5" sqref="H5"/>
    </sheetView>
  </sheetViews>
  <sheetFormatPr defaultColWidth="11.421875" defaultRowHeight="12.75"/>
  <cols>
    <col min="1" max="1" width="3.28125" style="1" customWidth="1"/>
    <col min="2" max="2" width="12.00390625" style="1" customWidth="1"/>
    <col min="3" max="3" width="21.7109375" style="1" customWidth="1"/>
    <col min="4" max="6" width="2.7109375" style="1" customWidth="1"/>
    <col min="7" max="7" width="9.7109375" style="1" hidden="1" customWidth="1"/>
    <col min="8" max="8" width="21.7109375" style="1" customWidth="1"/>
    <col min="9" max="12" width="2.7109375" style="1" customWidth="1"/>
    <col min="13" max="13" width="9.7109375" style="1" hidden="1" customWidth="1"/>
    <col min="14" max="14" width="21.7109375" style="1" customWidth="1"/>
    <col min="15" max="15" width="10.7109375" style="1" customWidth="1"/>
    <col min="16" max="17" width="2.7109375" style="1" customWidth="1"/>
    <col min="18" max="18" width="11.7109375" style="1" customWidth="1"/>
    <col min="19" max="19" width="6.7109375" style="1" customWidth="1"/>
    <col min="20" max="22" width="2.7109375" style="1" customWidth="1"/>
    <col min="23" max="23" width="11.7109375" style="1" customWidth="1"/>
    <col min="24" max="24" width="10.7109375" style="1" customWidth="1"/>
    <col min="25" max="25" width="2.7109375" style="1" customWidth="1"/>
    <col min="26" max="26" width="2.57421875" style="1" customWidth="1"/>
    <col min="27" max="27" width="11.7109375" style="1" customWidth="1"/>
    <col min="28" max="28" width="7.421875" style="1" customWidth="1"/>
    <col min="29" max="31" width="2.7109375" style="1" customWidth="1"/>
    <col min="32" max="32" width="10.7109375" style="1" customWidth="1"/>
    <col min="33" max="33" width="7.140625" style="1" customWidth="1"/>
    <col min="34" max="34" width="11.7109375" style="1" customWidth="1"/>
    <col min="35" max="36" width="14.7109375" style="1" customWidth="1"/>
    <col min="37" max="37" width="50.7109375" style="1" customWidth="1"/>
    <col min="38" max="16384" width="11.421875" style="1" customWidth="1"/>
  </cols>
  <sheetData>
    <row r="1" spans="2:35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2:35" ht="18">
      <c r="B2" s="2"/>
      <c r="C2" s="3" t="s">
        <v>0</v>
      </c>
      <c r="E2" s="4"/>
      <c r="F2" s="4"/>
      <c r="G2" s="4"/>
      <c r="H2" s="5"/>
      <c r="I2" s="4"/>
      <c r="J2" s="4" t="s">
        <v>71</v>
      </c>
      <c r="K2" s="4"/>
      <c r="L2" s="4"/>
      <c r="M2" s="4"/>
      <c r="N2" s="176" t="s">
        <v>70</v>
      </c>
      <c r="O2" s="5"/>
      <c r="P2" s="5"/>
      <c r="Q2" s="5"/>
      <c r="R2" s="190"/>
      <c r="S2" s="190"/>
      <c r="T2" s="190"/>
      <c r="U2" s="190"/>
      <c r="V2" s="5"/>
      <c r="W2" s="2"/>
      <c r="X2" s="5"/>
      <c r="Y2" s="5"/>
      <c r="Z2" s="5"/>
      <c r="AA2" s="5"/>
      <c r="AB2" s="5"/>
      <c r="AC2" s="5"/>
      <c r="AD2" s="5"/>
      <c r="AE2" s="5"/>
      <c r="AF2" s="2"/>
      <c r="AG2" s="2"/>
      <c r="AH2" s="2"/>
      <c r="AI2" s="7"/>
    </row>
    <row r="3" spans="2:38" ht="18">
      <c r="B3" s="2"/>
      <c r="C3" s="8" t="s">
        <v>1</v>
      </c>
      <c r="D3" s="211" t="s">
        <v>75</v>
      </c>
      <c r="E3" s="212"/>
      <c r="F3" s="213"/>
      <c r="G3" s="129"/>
      <c r="H3" s="208" t="s">
        <v>74</v>
      </c>
      <c r="I3" s="209"/>
      <c r="J3" s="209"/>
      <c r="K3" s="209"/>
      <c r="L3" s="209"/>
      <c r="M3" s="209"/>
      <c r="N3" s="210"/>
      <c r="O3" s="9"/>
      <c r="P3" s="5"/>
      <c r="Q3" s="5"/>
      <c r="R3" s="190"/>
      <c r="S3" s="190"/>
      <c r="T3" s="190"/>
      <c r="U3" s="190"/>
      <c r="V3" s="5"/>
      <c r="W3" s="2"/>
      <c r="X3" s="5"/>
      <c r="Y3" s="5"/>
      <c r="Z3" s="5"/>
      <c r="AA3" s="5"/>
      <c r="AB3" s="5"/>
      <c r="AC3" s="5"/>
      <c r="AD3" s="5"/>
      <c r="AE3" s="5"/>
      <c r="AF3" s="2"/>
      <c r="AG3" s="10"/>
      <c r="AH3" s="10"/>
      <c r="AI3" s="10"/>
      <c r="AJ3" s="11"/>
      <c r="AK3" s="11"/>
      <c r="AL3" s="11"/>
    </row>
    <row r="4" spans="2:38" ht="4.5" customHeight="1">
      <c r="B4" s="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9"/>
      <c r="P4" s="5"/>
      <c r="Q4" s="5"/>
      <c r="R4" s="185"/>
      <c r="S4" s="185"/>
      <c r="T4" s="185"/>
      <c r="U4" s="185"/>
      <c r="V4" s="5"/>
      <c r="W4" s="2"/>
      <c r="X4" s="5"/>
      <c r="Y4" s="5"/>
      <c r="Z4" s="5"/>
      <c r="AA4" s="5"/>
      <c r="AB4" s="5"/>
      <c r="AC4" s="5"/>
      <c r="AD4" s="5"/>
      <c r="AE4" s="5"/>
      <c r="AF4" s="2"/>
      <c r="AG4" s="10"/>
      <c r="AH4" s="10"/>
      <c r="AI4" s="10"/>
      <c r="AJ4" s="11"/>
      <c r="AK4" s="11"/>
      <c r="AL4" s="11"/>
    </row>
    <row r="5" spans="2:35" ht="18">
      <c r="B5" s="2"/>
      <c r="C5" s="8" t="s">
        <v>2</v>
      </c>
      <c r="D5" s="211" t="s">
        <v>76</v>
      </c>
      <c r="E5" s="212"/>
      <c r="F5" s="213"/>
      <c r="G5" s="129"/>
      <c r="H5" s="175">
        <v>3</v>
      </c>
      <c r="I5" s="128"/>
      <c r="J5" s="191" t="s">
        <v>3</v>
      </c>
      <c r="K5" s="191"/>
      <c r="L5" s="125"/>
      <c r="M5" s="12"/>
      <c r="N5" s="175" t="s">
        <v>73</v>
      </c>
      <c r="O5" s="5"/>
      <c r="P5" s="5"/>
      <c r="Q5" s="5"/>
      <c r="R5" s="5"/>
      <c r="S5" s="5"/>
      <c r="T5" s="5"/>
      <c r="U5" s="5"/>
      <c r="V5" s="5"/>
      <c r="W5" s="2"/>
      <c r="X5" s="5"/>
      <c r="Y5" s="5"/>
      <c r="Z5" s="5"/>
      <c r="AA5" s="5"/>
      <c r="AB5" s="5"/>
      <c r="AC5" s="5"/>
      <c r="AD5" s="5"/>
      <c r="AE5" s="5"/>
      <c r="AF5" s="2"/>
      <c r="AG5" s="5"/>
      <c r="AH5" s="5"/>
      <c r="AI5" s="5"/>
    </row>
    <row r="6" ht="15.75" thickBot="1"/>
    <row r="7" spans="2:36" s="13" customFormat="1" ht="15.75" thickBot="1">
      <c r="B7" s="122" t="s">
        <v>69</v>
      </c>
      <c r="C7" s="66"/>
      <c r="D7" s="207" t="s">
        <v>80</v>
      </c>
      <c r="E7" s="207"/>
      <c r="F7" s="207"/>
      <c r="G7" s="123"/>
      <c r="H7" s="124" t="s">
        <v>81</v>
      </c>
      <c r="O7" s="192" t="s">
        <v>4</v>
      </c>
      <c r="P7" s="193"/>
      <c r="Q7" s="193"/>
      <c r="R7" s="193"/>
      <c r="S7" s="193"/>
      <c r="T7" s="193"/>
      <c r="U7" s="193"/>
      <c r="V7" s="193"/>
      <c r="W7" s="194"/>
      <c r="X7" s="192" t="s">
        <v>5</v>
      </c>
      <c r="Y7" s="193"/>
      <c r="Z7" s="193"/>
      <c r="AA7" s="193"/>
      <c r="AB7" s="193"/>
      <c r="AC7" s="193"/>
      <c r="AD7" s="193"/>
      <c r="AE7" s="193"/>
      <c r="AF7" s="193"/>
      <c r="AG7" s="193"/>
      <c r="AH7" s="194"/>
      <c r="AI7" s="192" t="s">
        <v>6</v>
      </c>
      <c r="AJ7" s="194"/>
    </row>
    <row r="8" spans="2:37" s="11" customFormat="1" ht="33" customHeight="1">
      <c r="B8" s="214" t="s">
        <v>7</v>
      </c>
      <c r="C8" s="215"/>
      <c r="D8" s="216" t="s">
        <v>8</v>
      </c>
      <c r="E8" s="217"/>
      <c r="F8" s="217"/>
      <c r="G8" s="217"/>
      <c r="H8" s="218"/>
      <c r="I8" s="217" t="s">
        <v>9</v>
      </c>
      <c r="J8" s="217"/>
      <c r="K8" s="217"/>
      <c r="L8" s="217"/>
      <c r="M8" s="217"/>
      <c r="N8" s="218"/>
      <c r="O8" s="219" t="s">
        <v>10</v>
      </c>
      <c r="P8" s="220"/>
      <c r="Q8" s="220"/>
      <c r="R8" s="220"/>
      <c r="S8" s="221" t="s">
        <v>11</v>
      </c>
      <c r="T8" s="221"/>
      <c r="U8" s="221"/>
      <c r="V8" s="221"/>
      <c r="W8" s="184" t="s">
        <v>12</v>
      </c>
      <c r="X8" s="219" t="s">
        <v>13</v>
      </c>
      <c r="Y8" s="221"/>
      <c r="Z8" s="221"/>
      <c r="AA8" s="221"/>
      <c r="AB8" s="221" t="s">
        <v>14</v>
      </c>
      <c r="AC8" s="221"/>
      <c r="AD8" s="221"/>
      <c r="AE8" s="221"/>
      <c r="AF8" s="221"/>
      <c r="AG8" s="221" t="s">
        <v>15</v>
      </c>
      <c r="AH8" s="222"/>
      <c r="AI8" s="223" t="s">
        <v>16</v>
      </c>
      <c r="AJ8" s="225" t="s">
        <v>17</v>
      </c>
      <c r="AK8" s="227" t="s">
        <v>18</v>
      </c>
    </row>
    <row r="9" spans="2:37" s="11" customFormat="1" ht="21" customHeight="1">
      <c r="B9" s="230" t="s">
        <v>19</v>
      </c>
      <c r="C9" s="233" t="s">
        <v>20</v>
      </c>
      <c r="D9" s="236" t="s">
        <v>21</v>
      </c>
      <c r="E9" s="237"/>
      <c r="F9" s="238"/>
      <c r="G9" s="204" t="s">
        <v>22</v>
      </c>
      <c r="H9" s="239" t="s">
        <v>23</v>
      </c>
      <c r="I9" s="186" t="s">
        <v>21</v>
      </c>
      <c r="J9" s="187"/>
      <c r="K9" s="187"/>
      <c r="L9" s="188"/>
      <c r="M9" s="204" t="s">
        <v>22</v>
      </c>
      <c r="N9" s="242" t="s">
        <v>23</v>
      </c>
      <c r="O9" s="195" t="s">
        <v>24</v>
      </c>
      <c r="P9" s="198" t="s">
        <v>65</v>
      </c>
      <c r="Q9" s="199"/>
      <c r="R9" s="200" t="s">
        <v>26</v>
      </c>
      <c r="S9" s="204" t="s">
        <v>27</v>
      </c>
      <c r="T9" s="245" t="s">
        <v>25</v>
      </c>
      <c r="U9" s="246"/>
      <c r="V9" s="247"/>
      <c r="W9" s="248" t="s">
        <v>28</v>
      </c>
      <c r="X9" s="195" t="s">
        <v>24</v>
      </c>
      <c r="Y9" s="198" t="s">
        <v>65</v>
      </c>
      <c r="Z9" s="250"/>
      <c r="AA9" s="200" t="s">
        <v>26</v>
      </c>
      <c r="AB9" s="204" t="s">
        <v>27</v>
      </c>
      <c r="AC9" s="245" t="s">
        <v>25</v>
      </c>
      <c r="AD9" s="246"/>
      <c r="AE9" s="247"/>
      <c r="AF9" s="200" t="s">
        <v>28</v>
      </c>
      <c r="AG9" s="204" t="s">
        <v>29</v>
      </c>
      <c r="AH9" s="251" t="s">
        <v>30</v>
      </c>
      <c r="AI9" s="224"/>
      <c r="AJ9" s="226"/>
      <c r="AK9" s="228"/>
    </row>
    <row r="10" spans="2:37" s="11" customFormat="1" ht="21" customHeight="1">
      <c r="B10" s="231"/>
      <c r="C10" s="234"/>
      <c r="D10" s="254" t="s">
        <v>31</v>
      </c>
      <c r="E10" s="189" t="s">
        <v>32</v>
      </c>
      <c r="F10" s="255" t="s">
        <v>33</v>
      </c>
      <c r="G10" s="205"/>
      <c r="H10" s="240"/>
      <c r="I10" s="256" t="s">
        <v>34</v>
      </c>
      <c r="J10" s="189" t="s">
        <v>33</v>
      </c>
      <c r="K10" s="189" t="s">
        <v>35</v>
      </c>
      <c r="L10" s="189" t="s">
        <v>77</v>
      </c>
      <c r="M10" s="205"/>
      <c r="N10" s="243"/>
      <c r="O10" s="196"/>
      <c r="P10" s="203" t="s">
        <v>26</v>
      </c>
      <c r="Q10" s="203" t="s">
        <v>72</v>
      </c>
      <c r="R10" s="201"/>
      <c r="S10" s="205"/>
      <c r="T10" s="203" t="s">
        <v>36</v>
      </c>
      <c r="U10" s="203" t="s">
        <v>37</v>
      </c>
      <c r="V10" s="203" t="s">
        <v>38</v>
      </c>
      <c r="W10" s="226"/>
      <c r="X10" s="196"/>
      <c r="Y10" s="203" t="s">
        <v>26</v>
      </c>
      <c r="Z10" s="203" t="s">
        <v>72</v>
      </c>
      <c r="AA10" s="201"/>
      <c r="AB10" s="205"/>
      <c r="AC10" s="203" t="s">
        <v>36</v>
      </c>
      <c r="AD10" s="203" t="s">
        <v>37</v>
      </c>
      <c r="AE10" s="203" t="s">
        <v>38</v>
      </c>
      <c r="AF10" s="201"/>
      <c r="AG10" s="205"/>
      <c r="AH10" s="252"/>
      <c r="AI10" s="224"/>
      <c r="AJ10" s="226"/>
      <c r="AK10" s="229"/>
    </row>
    <row r="11" spans="2:37" s="11" customFormat="1" ht="15">
      <c r="B11" s="232"/>
      <c r="C11" s="235"/>
      <c r="D11" s="254"/>
      <c r="E11" s="189"/>
      <c r="F11" s="255"/>
      <c r="G11" s="206"/>
      <c r="H11" s="241"/>
      <c r="I11" s="256"/>
      <c r="J11" s="189"/>
      <c r="K11" s="189"/>
      <c r="L11" s="189"/>
      <c r="M11" s="206"/>
      <c r="N11" s="244"/>
      <c r="O11" s="197"/>
      <c r="P11" s="203"/>
      <c r="Q11" s="203"/>
      <c r="R11" s="202"/>
      <c r="S11" s="206"/>
      <c r="T11" s="203"/>
      <c r="U11" s="203"/>
      <c r="V11" s="203"/>
      <c r="W11" s="249"/>
      <c r="X11" s="197"/>
      <c r="Y11" s="203"/>
      <c r="Z11" s="203"/>
      <c r="AA11" s="202"/>
      <c r="AB11" s="206"/>
      <c r="AC11" s="203"/>
      <c r="AD11" s="203"/>
      <c r="AE11" s="203"/>
      <c r="AF11" s="202"/>
      <c r="AG11" s="206"/>
      <c r="AH11" s="253"/>
      <c r="AI11" s="15" t="s">
        <v>26</v>
      </c>
      <c r="AJ11" s="183" t="s">
        <v>28</v>
      </c>
      <c r="AK11" s="229"/>
    </row>
    <row r="12" spans="2:37" s="84" customFormat="1" ht="15.75" thickBot="1">
      <c r="B12" s="85">
        <v>1</v>
      </c>
      <c r="C12" s="86">
        <v>2</v>
      </c>
      <c r="D12" s="87">
        <v>3</v>
      </c>
      <c r="E12" s="88">
        <v>4</v>
      </c>
      <c r="F12" s="88">
        <v>5</v>
      </c>
      <c r="G12" s="88">
        <v>6</v>
      </c>
      <c r="H12" s="89">
        <v>7</v>
      </c>
      <c r="I12" s="90">
        <v>8</v>
      </c>
      <c r="J12" s="88">
        <v>9</v>
      </c>
      <c r="K12" s="88">
        <v>10</v>
      </c>
      <c r="L12" s="88">
        <v>36</v>
      </c>
      <c r="M12" s="88">
        <v>11</v>
      </c>
      <c r="N12" s="91">
        <v>12</v>
      </c>
      <c r="O12" s="92">
        <v>13</v>
      </c>
      <c r="P12" s="88">
        <v>14</v>
      </c>
      <c r="Q12" s="88">
        <v>15</v>
      </c>
      <c r="R12" s="93">
        <v>16</v>
      </c>
      <c r="S12" s="93">
        <v>17</v>
      </c>
      <c r="T12" s="88">
        <v>18</v>
      </c>
      <c r="U12" s="88">
        <v>19</v>
      </c>
      <c r="V12" s="88">
        <v>20</v>
      </c>
      <c r="W12" s="94">
        <v>21</v>
      </c>
      <c r="X12" s="92">
        <v>22</v>
      </c>
      <c r="Y12" s="88">
        <v>23</v>
      </c>
      <c r="Z12" s="88">
        <v>24</v>
      </c>
      <c r="AA12" s="88">
        <v>25</v>
      </c>
      <c r="AB12" s="93">
        <v>26</v>
      </c>
      <c r="AC12" s="88">
        <v>27</v>
      </c>
      <c r="AD12" s="88">
        <v>28</v>
      </c>
      <c r="AE12" s="88">
        <v>29</v>
      </c>
      <c r="AF12" s="93">
        <v>30</v>
      </c>
      <c r="AG12" s="93">
        <v>31</v>
      </c>
      <c r="AH12" s="95">
        <v>32</v>
      </c>
      <c r="AI12" s="92">
        <v>33</v>
      </c>
      <c r="AJ12" s="94">
        <v>34</v>
      </c>
      <c r="AK12" s="96">
        <v>35</v>
      </c>
    </row>
    <row r="13" spans="1:37" s="13" customFormat="1" ht="24.75" customHeight="1">
      <c r="A13" s="83">
        <v>1</v>
      </c>
      <c r="B13" s="97"/>
      <c r="C13" s="160"/>
      <c r="D13" s="71"/>
      <c r="E13" s="98"/>
      <c r="F13" s="98"/>
      <c r="G13" s="141"/>
      <c r="H13" s="165"/>
      <c r="I13" s="177"/>
      <c r="J13" s="99"/>
      <c r="K13" s="99"/>
      <c r="L13" s="99"/>
      <c r="M13" s="143"/>
      <c r="N13" s="170"/>
      <c r="O13" s="100"/>
      <c r="P13" s="101"/>
      <c r="Q13" s="101"/>
      <c r="R13" s="76">
        <f>IF((P13+Q13=1),IF(P13=1,O13,O13*0.48),0)</f>
        <v>0</v>
      </c>
      <c r="S13" s="100"/>
      <c r="T13" s="101"/>
      <c r="U13" s="101"/>
      <c r="V13" s="101"/>
      <c r="W13" s="102">
        <f>IF(AND((T13+U13+V13=1),R13&gt;0,S13&gt;0),IF(T13=1,S13*R13,IF(U13=1,R13*S13/0.48,R13*S13/(0.48*166.386))),0)</f>
        <v>0</v>
      </c>
      <c r="X13" s="100"/>
      <c r="Y13" s="98"/>
      <c r="Z13" s="98"/>
      <c r="AA13" s="76">
        <f>IF((Y13+Z13=1),IF(Y13=1,X13,X13*0.48),0)</f>
        <v>0</v>
      </c>
      <c r="AB13" s="103"/>
      <c r="AC13" s="101"/>
      <c r="AD13" s="101"/>
      <c r="AE13" s="101"/>
      <c r="AF13" s="76">
        <f>IF(AND((AC13+AD13+AE13=1),AA13&gt;0,AB13&gt;0),IF(AC13=1,AB13*AA13,IF(AD13=1,AA13*AB13/0.48,AA13*AB13/(0.48*166.386))),0)</f>
        <v>0</v>
      </c>
      <c r="AG13" s="104"/>
      <c r="AH13" s="102">
        <f>-AG13*AA13</f>
        <v>0</v>
      </c>
      <c r="AI13" s="105">
        <f>+R13+AH13</f>
        <v>0</v>
      </c>
      <c r="AJ13" s="106">
        <f>+W13+AF13</f>
        <v>0</v>
      </c>
      <c r="AK13" s="107"/>
    </row>
    <row r="14" spans="1:37" s="13" customFormat="1" ht="24.75" customHeight="1">
      <c r="A14" s="83">
        <f>1+A13</f>
        <v>2</v>
      </c>
      <c r="B14" s="52"/>
      <c r="C14" s="161"/>
      <c r="D14" s="71"/>
      <c r="E14" s="53"/>
      <c r="F14" s="53"/>
      <c r="G14" s="136"/>
      <c r="H14" s="166"/>
      <c r="I14" s="178"/>
      <c r="J14" s="68"/>
      <c r="K14" s="68"/>
      <c r="L14" s="68"/>
      <c r="M14" s="144"/>
      <c r="N14" s="171"/>
      <c r="O14" s="59"/>
      <c r="P14" s="60"/>
      <c r="Q14" s="60"/>
      <c r="R14" s="16">
        <f aca="true" t="shared" si="0" ref="R14:R26">IF((P14+Q14=1),IF(P14=1,O14,O14*0.48),0)</f>
        <v>0</v>
      </c>
      <c r="S14" s="59"/>
      <c r="T14" s="60"/>
      <c r="U14" s="60"/>
      <c r="V14" s="60"/>
      <c r="W14" s="17">
        <f aca="true" t="shared" si="1" ref="W14:W26">IF(AND((T14+U14+V14=1),R14&gt;0,S14&gt;0),IF(T14=1,S14*R14,IF(U14=1,R14*S14/0.48,R14*S14/(0.48*166.386))),0)</f>
        <v>0</v>
      </c>
      <c r="X14" s="59"/>
      <c r="Y14" s="53"/>
      <c r="Z14" s="53"/>
      <c r="AA14" s="16">
        <f aca="true" t="shared" si="2" ref="AA14:AA26">IF((Y14+Z14=1),IF(Y14=1,X14,X14*0.48),0)</f>
        <v>0</v>
      </c>
      <c r="AB14" s="74"/>
      <c r="AC14" s="60"/>
      <c r="AD14" s="60"/>
      <c r="AE14" s="60"/>
      <c r="AF14" s="16">
        <f aca="true" t="shared" si="3" ref="AF14:AF26">IF(AND((AC14+AD14+AE14=1),AA14&gt;0,AB14&gt;0),IF(AC14=1,AB14*AA14,IF(AD14=1,AA14*AB14/0.48,AA14*AB14/(0.48*166.386))),0)</f>
        <v>0</v>
      </c>
      <c r="AG14" s="64"/>
      <c r="AH14" s="17">
        <f aca="true" t="shared" si="4" ref="AH14:AH26">-AG14*AA14</f>
        <v>0</v>
      </c>
      <c r="AI14" s="18">
        <f aca="true" t="shared" si="5" ref="AI14:AI26">+R14+AH14</f>
        <v>0</v>
      </c>
      <c r="AJ14" s="19">
        <f aca="true" t="shared" si="6" ref="AJ14:AJ26">+W14+AF14</f>
        <v>0</v>
      </c>
      <c r="AK14" s="81"/>
    </row>
    <row r="15" spans="1:37" s="13" customFormat="1" ht="24.75" customHeight="1">
      <c r="A15" s="83">
        <f aca="true" t="shared" si="7" ref="A15:A37">1+A14</f>
        <v>3</v>
      </c>
      <c r="B15" s="52"/>
      <c r="C15" s="161"/>
      <c r="D15" s="71"/>
      <c r="E15" s="53"/>
      <c r="F15" s="53"/>
      <c r="G15" s="136"/>
      <c r="H15" s="166"/>
      <c r="I15" s="178"/>
      <c r="J15" s="68"/>
      <c r="K15" s="68"/>
      <c r="L15" s="68"/>
      <c r="M15" s="144"/>
      <c r="N15" s="171"/>
      <c r="O15" s="59"/>
      <c r="P15" s="60"/>
      <c r="Q15" s="60"/>
      <c r="R15" s="16">
        <f t="shared" si="0"/>
        <v>0</v>
      </c>
      <c r="S15" s="59"/>
      <c r="T15" s="60"/>
      <c r="U15" s="60"/>
      <c r="V15" s="60"/>
      <c r="W15" s="17">
        <f t="shared" si="1"/>
        <v>0</v>
      </c>
      <c r="X15" s="59"/>
      <c r="Y15" s="53"/>
      <c r="Z15" s="53"/>
      <c r="AA15" s="16">
        <f t="shared" si="2"/>
        <v>0</v>
      </c>
      <c r="AB15" s="74"/>
      <c r="AC15" s="60"/>
      <c r="AD15" s="60"/>
      <c r="AE15" s="60"/>
      <c r="AF15" s="16">
        <f t="shared" si="3"/>
        <v>0</v>
      </c>
      <c r="AG15" s="64"/>
      <c r="AH15" s="17">
        <f t="shared" si="4"/>
        <v>0</v>
      </c>
      <c r="AI15" s="18">
        <f t="shared" si="5"/>
        <v>0</v>
      </c>
      <c r="AJ15" s="19">
        <f t="shared" si="6"/>
        <v>0</v>
      </c>
      <c r="AK15" s="81"/>
    </row>
    <row r="16" spans="1:37" s="13" customFormat="1" ht="24.75" customHeight="1">
      <c r="A16" s="83">
        <f t="shared" si="7"/>
        <v>4</v>
      </c>
      <c r="B16" s="52"/>
      <c r="C16" s="161"/>
      <c r="D16" s="71"/>
      <c r="E16" s="53"/>
      <c r="F16" s="53"/>
      <c r="G16" s="136"/>
      <c r="H16" s="166"/>
      <c r="I16" s="178"/>
      <c r="J16" s="68"/>
      <c r="K16" s="68"/>
      <c r="L16" s="68"/>
      <c r="M16" s="144"/>
      <c r="N16" s="171"/>
      <c r="O16" s="59"/>
      <c r="P16" s="60"/>
      <c r="Q16" s="60"/>
      <c r="R16" s="16">
        <f t="shared" si="0"/>
        <v>0</v>
      </c>
      <c r="S16" s="59"/>
      <c r="T16" s="60"/>
      <c r="U16" s="60"/>
      <c r="V16" s="60"/>
      <c r="W16" s="17">
        <f t="shared" si="1"/>
        <v>0</v>
      </c>
      <c r="X16" s="59"/>
      <c r="Y16" s="53"/>
      <c r="Z16" s="53"/>
      <c r="AA16" s="16">
        <f t="shared" si="2"/>
        <v>0</v>
      </c>
      <c r="AB16" s="74"/>
      <c r="AC16" s="60"/>
      <c r="AD16" s="60"/>
      <c r="AE16" s="60"/>
      <c r="AF16" s="16">
        <f t="shared" si="3"/>
        <v>0</v>
      </c>
      <c r="AG16" s="64"/>
      <c r="AH16" s="17">
        <f t="shared" si="4"/>
        <v>0</v>
      </c>
      <c r="AI16" s="18">
        <f t="shared" si="5"/>
        <v>0</v>
      </c>
      <c r="AJ16" s="19">
        <f t="shared" si="6"/>
        <v>0</v>
      </c>
      <c r="AK16" s="81"/>
    </row>
    <row r="17" spans="1:37" s="13" customFormat="1" ht="24.75" customHeight="1">
      <c r="A17" s="83">
        <f t="shared" si="7"/>
        <v>5</v>
      </c>
      <c r="B17" s="108"/>
      <c r="C17" s="162"/>
      <c r="D17" s="109"/>
      <c r="E17" s="110"/>
      <c r="F17" s="110"/>
      <c r="G17" s="137"/>
      <c r="H17" s="167"/>
      <c r="I17" s="179"/>
      <c r="J17" s="112"/>
      <c r="K17" s="112"/>
      <c r="L17" s="111"/>
      <c r="M17" s="145"/>
      <c r="N17" s="172"/>
      <c r="O17" s="113"/>
      <c r="P17" s="114"/>
      <c r="Q17" s="114"/>
      <c r="R17" s="115">
        <f t="shared" si="0"/>
        <v>0</v>
      </c>
      <c r="S17" s="113"/>
      <c r="T17" s="114"/>
      <c r="U17" s="114"/>
      <c r="V17" s="114"/>
      <c r="W17" s="116">
        <f t="shared" si="1"/>
        <v>0</v>
      </c>
      <c r="X17" s="113"/>
      <c r="Y17" s="110"/>
      <c r="Z17" s="110"/>
      <c r="AA17" s="115">
        <f t="shared" si="2"/>
        <v>0</v>
      </c>
      <c r="AB17" s="117"/>
      <c r="AC17" s="114"/>
      <c r="AD17" s="114"/>
      <c r="AE17" s="114"/>
      <c r="AF17" s="115">
        <f t="shared" si="3"/>
        <v>0</v>
      </c>
      <c r="AG17" s="118"/>
      <c r="AH17" s="116">
        <f t="shared" si="4"/>
        <v>0</v>
      </c>
      <c r="AI17" s="119">
        <f t="shared" si="5"/>
        <v>0</v>
      </c>
      <c r="AJ17" s="120">
        <f t="shared" si="6"/>
        <v>0</v>
      </c>
      <c r="AK17" s="121"/>
    </row>
    <row r="18" spans="1:37" s="13" customFormat="1" ht="24.75" customHeight="1">
      <c r="A18" s="83">
        <f t="shared" si="7"/>
        <v>6</v>
      </c>
      <c r="B18" s="49"/>
      <c r="C18" s="163"/>
      <c r="D18" s="70"/>
      <c r="E18" s="50"/>
      <c r="F18" s="50"/>
      <c r="G18" s="142"/>
      <c r="H18" s="168"/>
      <c r="I18" s="180"/>
      <c r="J18" s="51"/>
      <c r="K18" s="51"/>
      <c r="L18" s="67"/>
      <c r="M18" s="146"/>
      <c r="N18" s="173"/>
      <c r="O18" s="57"/>
      <c r="P18" s="58"/>
      <c r="Q18" s="58"/>
      <c r="R18" s="40">
        <f t="shared" si="0"/>
        <v>0</v>
      </c>
      <c r="S18" s="57"/>
      <c r="T18" s="58"/>
      <c r="U18" s="58"/>
      <c r="V18" s="58"/>
      <c r="W18" s="41">
        <f t="shared" si="1"/>
        <v>0</v>
      </c>
      <c r="X18" s="57"/>
      <c r="Y18" s="50"/>
      <c r="Z18" s="50"/>
      <c r="AA18" s="40">
        <f t="shared" si="2"/>
        <v>0</v>
      </c>
      <c r="AB18" s="73"/>
      <c r="AC18" s="58"/>
      <c r="AD18" s="58"/>
      <c r="AE18" s="58"/>
      <c r="AF18" s="40">
        <f t="shared" si="3"/>
        <v>0</v>
      </c>
      <c r="AG18" s="63"/>
      <c r="AH18" s="41">
        <f t="shared" si="4"/>
        <v>0</v>
      </c>
      <c r="AI18" s="42">
        <f t="shared" si="5"/>
        <v>0</v>
      </c>
      <c r="AJ18" s="43">
        <f t="shared" si="6"/>
        <v>0</v>
      </c>
      <c r="AK18" s="80"/>
    </row>
    <row r="19" spans="1:37" s="13" customFormat="1" ht="24.75" customHeight="1">
      <c r="A19" s="83">
        <f t="shared" si="7"/>
        <v>7</v>
      </c>
      <c r="B19" s="52"/>
      <c r="C19" s="161"/>
      <c r="D19" s="71"/>
      <c r="E19" s="53"/>
      <c r="F19" s="53"/>
      <c r="G19" s="136"/>
      <c r="H19" s="166"/>
      <c r="I19" s="178"/>
      <c r="J19" s="68"/>
      <c r="K19" s="68"/>
      <c r="L19" s="68"/>
      <c r="M19" s="144"/>
      <c r="N19" s="171"/>
      <c r="O19" s="59"/>
      <c r="P19" s="60"/>
      <c r="Q19" s="60"/>
      <c r="R19" s="16">
        <f t="shared" si="0"/>
        <v>0</v>
      </c>
      <c r="S19" s="59"/>
      <c r="T19" s="60"/>
      <c r="U19" s="60"/>
      <c r="V19" s="60"/>
      <c r="W19" s="17">
        <f t="shared" si="1"/>
        <v>0</v>
      </c>
      <c r="X19" s="59"/>
      <c r="Y19" s="53"/>
      <c r="Z19" s="53"/>
      <c r="AA19" s="16">
        <f t="shared" si="2"/>
        <v>0</v>
      </c>
      <c r="AB19" s="74"/>
      <c r="AC19" s="60"/>
      <c r="AD19" s="60"/>
      <c r="AE19" s="60"/>
      <c r="AF19" s="16">
        <f t="shared" si="3"/>
        <v>0</v>
      </c>
      <c r="AG19" s="64"/>
      <c r="AH19" s="17">
        <f t="shared" si="4"/>
        <v>0</v>
      </c>
      <c r="AI19" s="18">
        <f t="shared" si="5"/>
        <v>0</v>
      </c>
      <c r="AJ19" s="19">
        <f t="shared" si="6"/>
        <v>0</v>
      </c>
      <c r="AK19" s="81"/>
    </row>
    <row r="20" spans="1:37" s="13" customFormat="1" ht="24.75" customHeight="1">
      <c r="A20" s="83">
        <f t="shared" si="7"/>
        <v>8</v>
      </c>
      <c r="B20" s="52"/>
      <c r="C20" s="161"/>
      <c r="D20" s="71"/>
      <c r="E20" s="53"/>
      <c r="F20" s="53"/>
      <c r="G20" s="136"/>
      <c r="H20" s="166"/>
      <c r="I20" s="178"/>
      <c r="J20" s="68"/>
      <c r="K20" s="68"/>
      <c r="L20" s="68"/>
      <c r="M20" s="144"/>
      <c r="N20" s="171"/>
      <c r="O20" s="59"/>
      <c r="P20" s="60"/>
      <c r="Q20" s="60"/>
      <c r="R20" s="16">
        <f>IF((P20+Q20=1),IF(P20=1,O20,O20*0.48),0)</f>
        <v>0</v>
      </c>
      <c r="S20" s="59"/>
      <c r="T20" s="60"/>
      <c r="U20" s="60"/>
      <c r="V20" s="60"/>
      <c r="W20" s="17">
        <f>IF(AND((T20+U20+V20=1),R20&gt;0,S20&gt;0),IF(T20=1,S20*R20,IF(U20=1,R20*S20/0.48,R20*S20/(0.48*166.386))),0)</f>
        <v>0</v>
      </c>
      <c r="X20" s="59"/>
      <c r="Y20" s="53"/>
      <c r="Z20" s="53"/>
      <c r="AA20" s="16">
        <f>IF((Y20+Z20=1),IF(Y20=1,X20,X20*0.48),0)</f>
        <v>0</v>
      </c>
      <c r="AB20" s="74"/>
      <c r="AC20" s="60"/>
      <c r="AD20" s="60"/>
      <c r="AE20" s="60"/>
      <c r="AF20" s="16">
        <f>IF(AND((AC20+AD20+AE20=1),AA20&gt;0,AB20&gt;0),IF(AC20=1,AB20*AA20,IF(AD20=1,AA20*AB20/0.48,AA20*AB20/(0.48*166.386))),0)</f>
        <v>0</v>
      </c>
      <c r="AG20" s="64"/>
      <c r="AH20" s="17">
        <f>-AG20*AA20</f>
        <v>0</v>
      </c>
      <c r="AI20" s="18">
        <f>+R20+AH20</f>
        <v>0</v>
      </c>
      <c r="AJ20" s="19">
        <f>+W20+AF20</f>
        <v>0</v>
      </c>
      <c r="AK20" s="81"/>
    </row>
    <row r="21" spans="1:37" s="13" customFormat="1" ht="24.75" customHeight="1">
      <c r="A21" s="83">
        <f t="shared" si="7"/>
        <v>9</v>
      </c>
      <c r="B21" s="52"/>
      <c r="C21" s="161"/>
      <c r="D21" s="71"/>
      <c r="E21" s="53"/>
      <c r="F21" s="53"/>
      <c r="G21" s="136"/>
      <c r="H21" s="166"/>
      <c r="I21" s="178"/>
      <c r="J21" s="68"/>
      <c r="K21" s="68"/>
      <c r="L21" s="68"/>
      <c r="M21" s="144"/>
      <c r="N21" s="171"/>
      <c r="O21" s="59"/>
      <c r="P21" s="60"/>
      <c r="Q21" s="60"/>
      <c r="R21" s="16">
        <f>IF((P21+Q21=1),IF(P21=1,O21,O21*0.48),0)</f>
        <v>0</v>
      </c>
      <c r="S21" s="59"/>
      <c r="T21" s="60"/>
      <c r="U21" s="60"/>
      <c r="V21" s="60"/>
      <c r="W21" s="17">
        <f>IF(AND((T21+U21+V21=1),R21&gt;0,S21&gt;0),IF(T21=1,S21*R21,IF(U21=1,R21*S21/0.48,R21*S21/(0.48*166.386))),0)</f>
        <v>0</v>
      </c>
      <c r="X21" s="59"/>
      <c r="Y21" s="53"/>
      <c r="Z21" s="53"/>
      <c r="AA21" s="16">
        <f>IF((Y21+Z21=1),IF(Y21=1,X21,X21*0.48),0)</f>
        <v>0</v>
      </c>
      <c r="AB21" s="74"/>
      <c r="AC21" s="60"/>
      <c r="AD21" s="60"/>
      <c r="AE21" s="60"/>
      <c r="AF21" s="16">
        <f>IF(AND((AC21+AD21+AE21=1),AA21&gt;0,AB21&gt;0),IF(AC21=1,AB21*AA21,IF(AD21=1,AA21*AB21/0.48,AA21*AB21/(0.48*166.386))),0)</f>
        <v>0</v>
      </c>
      <c r="AG21" s="64"/>
      <c r="AH21" s="17">
        <f>-AG21*AA21</f>
        <v>0</v>
      </c>
      <c r="AI21" s="18">
        <f>+R21+AH21</f>
        <v>0</v>
      </c>
      <c r="AJ21" s="19">
        <f>+W21+AF21</f>
        <v>0</v>
      </c>
      <c r="AK21" s="81"/>
    </row>
    <row r="22" spans="1:37" s="13" customFormat="1" ht="24.75" customHeight="1">
      <c r="A22" s="83">
        <f t="shared" si="7"/>
        <v>10</v>
      </c>
      <c r="B22" s="108"/>
      <c r="C22" s="162"/>
      <c r="D22" s="109"/>
      <c r="E22" s="110"/>
      <c r="F22" s="110"/>
      <c r="G22" s="137"/>
      <c r="H22" s="167"/>
      <c r="I22" s="179"/>
      <c r="J22" s="112"/>
      <c r="K22" s="112"/>
      <c r="L22" s="112"/>
      <c r="M22" s="145"/>
      <c r="N22" s="172"/>
      <c r="O22" s="113"/>
      <c r="P22" s="114"/>
      <c r="Q22" s="114"/>
      <c r="R22" s="115">
        <f>IF((P22+Q22=1),IF(P22=1,O22,O22*0.48),0)</f>
        <v>0</v>
      </c>
      <c r="S22" s="113"/>
      <c r="T22" s="114"/>
      <c r="U22" s="114"/>
      <c r="V22" s="114"/>
      <c r="W22" s="116">
        <f>IF(AND((T22+U22+V22=1),R22&gt;0,S22&gt;0),IF(T22=1,S22*R22,IF(U22=1,R22*S22/0.48,R22*S22/(0.48*166.386))),0)</f>
        <v>0</v>
      </c>
      <c r="X22" s="113"/>
      <c r="Y22" s="110"/>
      <c r="Z22" s="110"/>
      <c r="AA22" s="115">
        <f>IF((Y22+Z22=1),IF(Y22=1,X22,X22*0.48),0)</f>
        <v>0</v>
      </c>
      <c r="AB22" s="117"/>
      <c r="AC22" s="114"/>
      <c r="AD22" s="114"/>
      <c r="AE22" s="114"/>
      <c r="AF22" s="115">
        <f>IF(AND((AC22+AD22+AE22=1),AA22&gt;0,AB22&gt;0),IF(AC22=1,AB22*AA22,IF(AD22=1,AA22*AB22/0.48,AA22*AB22/(0.48*166.386))),0)</f>
        <v>0</v>
      </c>
      <c r="AG22" s="118"/>
      <c r="AH22" s="116">
        <f>-AG22*AA22</f>
        <v>0</v>
      </c>
      <c r="AI22" s="119">
        <f>+R22+AH22</f>
        <v>0</v>
      </c>
      <c r="AJ22" s="120">
        <f>+W22+AF22</f>
        <v>0</v>
      </c>
      <c r="AK22" s="121"/>
    </row>
    <row r="23" spans="1:37" s="13" customFormat="1" ht="24.75" customHeight="1">
      <c r="A23" s="83">
        <f t="shared" si="7"/>
        <v>11</v>
      </c>
      <c r="B23" s="52"/>
      <c r="C23" s="161"/>
      <c r="D23" s="71"/>
      <c r="E23" s="53"/>
      <c r="F23" s="53"/>
      <c r="G23" s="136"/>
      <c r="H23" s="166"/>
      <c r="I23" s="180"/>
      <c r="J23" s="51"/>
      <c r="K23" s="51"/>
      <c r="L23" s="67"/>
      <c r="M23" s="144"/>
      <c r="N23" s="171"/>
      <c r="O23" s="59"/>
      <c r="P23" s="60"/>
      <c r="Q23" s="60"/>
      <c r="R23" s="16">
        <f>IF((P23+Q23=1),IF(P23=1,O23,O23*0.48),0)</f>
        <v>0</v>
      </c>
      <c r="S23" s="59"/>
      <c r="T23" s="60"/>
      <c r="U23" s="60"/>
      <c r="V23" s="60"/>
      <c r="W23" s="17">
        <f>IF(AND((T23+U23+V23=1),R23&gt;0,S23&gt;0),IF(T23=1,S23*R23,IF(U23=1,R23*S23/0.48,R23*S23/(0.48*166.386))),0)</f>
        <v>0</v>
      </c>
      <c r="X23" s="59"/>
      <c r="Y23" s="53"/>
      <c r="Z23" s="53"/>
      <c r="AA23" s="16">
        <f>IF((Y23+Z23=1),IF(Y23=1,X23,X23*0.48),0)</f>
        <v>0</v>
      </c>
      <c r="AB23" s="74"/>
      <c r="AC23" s="60"/>
      <c r="AD23" s="60"/>
      <c r="AE23" s="60"/>
      <c r="AF23" s="16">
        <f>IF(AND((AC23+AD23+AE23=1),AA23&gt;0,AB23&gt;0),IF(AC23=1,AB23*AA23,IF(AD23=1,AA23*AB23/0.48,AA23*AB23/(0.48*166.386))),0)</f>
        <v>0</v>
      </c>
      <c r="AG23" s="64"/>
      <c r="AH23" s="17">
        <f>-AG23*AA23</f>
        <v>0</v>
      </c>
      <c r="AI23" s="18">
        <f>+R23+AH23</f>
        <v>0</v>
      </c>
      <c r="AJ23" s="19">
        <f>+W23+AF23</f>
        <v>0</v>
      </c>
      <c r="AK23" s="81"/>
    </row>
    <row r="24" spans="1:37" s="13" customFormat="1" ht="24.75" customHeight="1">
      <c r="A24" s="83">
        <f t="shared" si="7"/>
        <v>12</v>
      </c>
      <c r="B24" s="52"/>
      <c r="C24" s="161"/>
      <c r="D24" s="71"/>
      <c r="E24" s="53"/>
      <c r="F24" s="53"/>
      <c r="G24" s="136"/>
      <c r="H24" s="166"/>
      <c r="I24" s="178"/>
      <c r="J24" s="68"/>
      <c r="K24" s="68"/>
      <c r="L24" s="68"/>
      <c r="M24" s="144"/>
      <c r="N24" s="171"/>
      <c r="O24" s="59"/>
      <c r="P24" s="60"/>
      <c r="Q24" s="60"/>
      <c r="R24" s="16">
        <f>IF((P24+Q24=1),IF(P24=1,O24,O24*0.48),0)</f>
        <v>0</v>
      </c>
      <c r="S24" s="59"/>
      <c r="T24" s="60"/>
      <c r="U24" s="60"/>
      <c r="V24" s="60"/>
      <c r="W24" s="17">
        <f>IF(AND((T24+U24+V24=1),R24&gt;0,S24&gt;0),IF(T24=1,S24*R24,IF(U24=1,R24*S24/0.48,R24*S24/(0.48*166.386))),0)</f>
        <v>0</v>
      </c>
      <c r="X24" s="59"/>
      <c r="Y24" s="53"/>
      <c r="Z24" s="53"/>
      <c r="AA24" s="16">
        <f>IF((Y24+Z24=1),IF(Y24=1,X24,X24*0.48),0)</f>
        <v>0</v>
      </c>
      <c r="AB24" s="74"/>
      <c r="AC24" s="60"/>
      <c r="AD24" s="60"/>
      <c r="AE24" s="60"/>
      <c r="AF24" s="16">
        <f>IF(AND((AC24+AD24+AE24=1),AA24&gt;0,AB24&gt;0),IF(AC24=1,AB24*AA24,IF(AD24=1,AA24*AB24/0.48,AA24*AB24/(0.48*166.386))),0)</f>
        <v>0</v>
      </c>
      <c r="AG24" s="64"/>
      <c r="AH24" s="17">
        <f>-AG24*AA24</f>
        <v>0</v>
      </c>
      <c r="AI24" s="18">
        <f>+R24+AH24</f>
        <v>0</v>
      </c>
      <c r="AJ24" s="19">
        <f>+W24+AF24</f>
        <v>0</v>
      </c>
      <c r="AK24" s="81"/>
    </row>
    <row r="25" spans="1:37" s="13" customFormat="1" ht="24.75" customHeight="1">
      <c r="A25" s="83">
        <f t="shared" si="7"/>
        <v>13</v>
      </c>
      <c r="B25" s="52"/>
      <c r="C25" s="161"/>
      <c r="D25" s="71"/>
      <c r="E25" s="53"/>
      <c r="F25" s="53"/>
      <c r="G25" s="136"/>
      <c r="H25" s="166"/>
      <c r="I25" s="178"/>
      <c r="J25" s="68"/>
      <c r="K25" s="68"/>
      <c r="L25" s="68"/>
      <c r="M25" s="144"/>
      <c r="N25" s="171"/>
      <c r="O25" s="59"/>
      <c r="P25" s="60"/>
      <c r="Q25" s="60"/>
      <c r="R25" s="16">
        <f t="shared" si="0"/>
        <v>0</v>
      </c>
      <c r="S25" s="59"/>
      <c r="T25" s="60"/>
      <c r="U25" s="60"/>
      <c r="V25" s="60"/>
      <c r="W25" s="17">
        <f t="shared" si="1"/>
        <v>0</v>
      </c>
      <c r="X25" s="59"/>
      <c r="Y25" s="53"/>
      <c r="Z25" s="53"/>
      <c r="AA25" s="16">
        <f t="shared" si="2"/>
        <v>0</v>
      </c>
      <c r="AB25" s="74"/>
      <c r="AC25" s="60"/>
      <c r="AD25" s="60"/>
      <c r="AE25" s="60"/>
      <c r="AF25" s="16">
        <f t="shared" si="3"/>
        <v>0</v>
      </c>
      <c r="AG25" s="64"/>
      <c r="AH25" s="17">
        <f t="shared" si="4"/>
        <v>0</v>
      </c>
      <c r="AI25" s="18">
        <f t="shared" si="5"/>
        <v>0</v>
      </c>
      <c r="AJ25" s="19">
        <f t="shared" si="6"/>
        <v>0</v>
      </c>
      <c r="AK25" s="81"/>
    </row>
    <row r="26" spans="1:37" s="13" customFormat="1" ht="24.75" customHeight="1">
      <c r="A26" s="83">
        <f t="shared" si="7"/>
        <v>14</v>
      </c>
      <c r="B26" s="52"/>
      <c r="C26" s="161"/>
      <c r="D26" s="71"/>
      <c r="E26" s="53"/>
      <c r="F26" s="53"/>
      <c r="G26" s="136"/>
      <c r="H26" s="166"/>
      <c r="I26" s="178"/>
      <c r="J26" s="68"/>
      <c r="K26" s="68"/>
      <c r="L26" s="68"/>
      <c r="M26" s="144"/>
      <c r="N26" s="171"/>
      <c r="O26" s="59"/>
      <c r="P26" s="60"/>
      <c r="Q26" s="60"/>
      <c r="R26" s="16">
        <f t="shared" si="0"/>
        <v>0</v>
      </c>
      <c r="S26" s="59"/>
      <c r="T26" s="60"/>
      <c r="U26" s="60"/>
      <c r="V26" s="60"/>
      <c r="W26" s="17">
        <f t="shared" si="1"/>
        <v>0</v>
      </c>
      <c r="X26" s="59"/>
      <c r="Y26" s="53"/>
      <c r="Z26" s="53"/>
      <c r="AA26" s="16">
        <f t="shared" si="2"/>
        <v>0</v>
      </c>
      <c r="AB26" s="74"/>
      <c r="AC26" s="60"/>
      <c r="AD26" s="60"/>
      <c r="AE26" s="60"/>
      <c r="AF26" s="16">
        <f t="shared" si="3"/>
        <v>0</v>
      </c>
      <c r="AG26" s="64"/>
      <c r="AH26" s="17">
        <f t="shared" si="4"/>
        <v>0</v>
      </c>
      <c r="AI26" s="18">
        <f t="shared" si="5"/>
        <v>0</v>
      </c>
      <c r="AJ26" s="19">
        <f t="shared" si="6"/>
        <v>0</v>
      </c>
      <c r="AK26" s="81"/>
    </row>
    <row r="27" spans="1:37" s="13" customFormat="1" ht="24.75" customHeight="1">
      <c r="A27" s="83">
        <f t="shared" si="7"/>
        <v>15</v>
      </c>
      <c r="B27" s="108"/>
      <c r="C27" s="162"/>
      <c r="D27" s="109"/>
      <c r="E27" s="110"/>
      <c r="F27" s="110"/>
      <c r="G27" s="137"/>
      <c r="H27" s="167"/>
      <c r="I27" s="179"/>
      <c r="J27" s="112"/>
      <c r="K27" s="112"/>
      <c r="L27" s="111"/>
      <c r="M27" s="145"/>
      <c r="N27" s="172"/>
      <c r="O27" s="113"/>
      <c r="P27" s="114"/>
      <c r="Q27" s="114"/>
      <c r="R27" s="115">
        <f>IF((P27+Q27=1),IF(P27=1,O27,O27*0.48),0)</f>
        <v>0</v>
      </c>
      <c r="S27" s="113"/>
      <c r="T27" s="114"/>
      <c r="U27" s="114"/>
      <c r="V27" s="114"/>
      <c r="W27" s="116">
        <f>IF(AND((T27+U27+V27=1),R27&gt;0,S27&gt;0),IF(T27=1,S27*R27,IF(U27=1,R27*S27/0.48,R27*S27/(0.48*166.386))),0)</f>
        <v>0</v>
      </c>
      <c r="X27" s="113"/>
      <c r="Y27" s="110"/>
      <c r="Z27" s="110"/>
      <c r="AA27" s="115">
        <f>IF((Y27+Z27=1),IF(Y27=1,X27,X27*0.48),0)</f>
        <v>0</v>
      </c>
      <c r="AB27" s="117"/>
      <c r="AC27" s="114"/>
      <c r="AD27" s="114"/>
      <c r="AE27" s="114"/>
      <c r="AF27" s="115">
        <f>IF(AND((AC27+AD27+AE27=1),AA27&gt;0,AB27&gt;0),IF(AC27=1,AB27*AA27,IF(AD27=1,AA27*AB27/0.48,AA27*AB27/(0.48*166.386))),0)</f>
        <v>0</v>
      </c>
      <c r="AG27" s="118"/>
      <c r="AH27" s="116">
        <f>-AG27*AA27</f>
        <v>0</v>
      </c>
      <c r="AI27" s="119">
        <f>+R27+AH27</f>
        <v>0</v>
      </c>
      <c r="AJ27" s="120">
        <f>+W27+AF27</f>
        <v>0</v>
      </c>
      <c r="AK27" s="121"/>
    </row>
    <row r="28" spans="1:37" s="13" customFormat="1" ht="24.75" customHeight="1">
      <c r="A28" s="83">
        <f t="shared" si="7"/>
        <v>16</v>
      </c>
      <c r="B28" s="52"/>
      <c r="C28" s="161"/>
      <c r="D28" s="71"/>
      <c r="E28" s="53"/>
      <c r="F28" s="53"/>
      <c r="G28" s="138"/>
      <c r="H28" s="166"/>
      <c r="I28" s="180"/>
      <c r="J28" s="51"/>
      <c r="K28" s="51"/>
      <c r="L28" s="67"/>
      <c r="M28" s="133"/>
      <c r="N28" s="171"/>
      <c r="O28" s="59"/>
      <c r="P28" s="60"/>
      <c r="Q28" s="60"/>
      <c r="R28" s="16">
        <f aca="true" t="shared" si="8" ref="R28:R36">IF((P28+Q28=1),IF(P28=1,O28,O28*0.48),0)</f>
        <v>0</v>
      </c>
      <c r="S28" s="59"/>
      <c r="T28" s="60"/>
      <c r="U28" s="60"/>
      <c r="V28" s="60"/>
      <c r="W28" s="17">
        <f aca="true" t="shared" si="9" ref="W28:W36">IF(AND((T28+U28+V28=1),R28&gt;0,S28&gt;0),IF(T28=1,S28*R28,IF(U28=1,R28*S28/0.48,R28*S28/(0.48*166.386))),0)</f>
        <v>0</v>
      </c>
      <c r="X28" s="59"/>
      <c r="Y28" s="53"/>
      <c r="Z28" s="53"/>
      <c r="AA28" s="16">
        <f aca="true" t="shared" si="10" ref="AA28:AA36">IF((Y28+Z28=1),IF(Y28=1,X28,X28*0.48),0)</f>
        <v>0</v>
      </c>
      <c r="AB28" s="74"/>
      <c r="AC28" s="60"/>
      <c r="AD28" s="60"/>
      <c r="AE28" s="60"/>
      <c r="AF28" s="16">
        <f aca="true" t="shared" si="11" ref="AF28:AF36">IF(AND((AC28+AD28+AE28=1),AA28&gt;0,AB28&gt;0),IF(AC28=1,AB28*AA28,IF(AD28=1,AA28*AB28/0.48,AA28*AB28/(0.48*166.386))),0)</f>
        <v>0</v>
      </c>
      <c r="AG28" s="64"/>
      <c r="AH28" s="17">
        <f aca="true" t="shared" si="12" ref="AH28:AH36">-AG28*AA28</f>
        <v>0</v>
      </c>
      <c r="AI28" s="18">
        <f aca="true" t="shared" si="13" ref="AI28:AI36">+R28+AH28</f>
        <v>0</v>
      </c>
      <c r="AJ28" s="19">
        <f aca="true" t="shared" si="14" ref="AJ28:AJ36">+W28+AF28</f>
        <v>0</v>
      </c>
      <c r="AK28" s="81"/>
    </row>
    <row r="29" spans="1:37" s="13" customFormat="1" ht="24.75" customHeight="1">
      <c r="A29" s="83">
        <f t="shared" si="7"/>
        <v>17</v>
      </c>
      <c r="B29" s="52"/>
      <c r="C29" s="161"/>
      <c r="D29" s="71"/>
      <c r="E29" s="53"/>
      <c r="F29" s="53"/>
      <c r="G29" s="138"/>
      <c r="H29" s="166"/>
      <c r="I29" s="178"/>
      <c r="J29" s="68"/>
      <c r="K29" s="68"/>
      <c r="L29" s="68"/>
      <c r="M29" s="133"/>
      <c r="N29" s="171"/>
      <c r="O29" s="59"/>
      <c r="P29" s="60"/>
      <c r="Q29" s="60"/>
      <c r="R29" s="16">
        <f t="shared" si="8"/>
        <v>0</v>
      </c>
      <c r="S29" s="59"/>
      <c r="T29" s="60"/>
      <c r="U29" s="60"/>
      <c r="V29" s="60"/>
      <c r="W29" s="17">
        <f t="shared" si="9"/>
        <v>0</v>
      </c>
      <c r="X29" s="59"/>
      <c r="Y29" s="53"/>
      <c r="Z29" s="53"/>
      <c r="AA29" s="16">
        <f t="shared" si="10"/>
        <v>0</v>
      </c>
      <c r="AB29" s="74"/>
      <c r="AC29" s="60"/>
      <c r="AD29" s="60"/>
      <c r="AE29" s="60"/>
      <c r="AF29" s="16">
        <f t="shared" si="11"/>
        <v>0</v>
      </c>
      <c r="AG29" s="64"/>
      <c r="AH29" s="17">
        <f t="shared" si="12"/>
        <v>0</v>
      </c>
      <c r="AI29" s="18">
        <f t="shared" si="13"/>
        <v>0</v>
      </c>
      <c r="AJ29" s="19">
        <f t="shared" si="14"/>
        <v>0</v>
      </c>
      <c r="AK29" s="81"/>
    </row>
    <row r="30" spans="1:37" s="13" customFormat="1" ht="24.75" customHeight="1">
      <c r="A30" s="83">
        <f t="shared" si="7"/>
        <v>18</v>
      </c>
      <c r="B30" s="52"/>
      <c r="C30" s="161"/>
      <c r="D30" s="71"/>
      <c r="E30" s="53"/>
      <c r="F30" s="53"/>
      <c r="G30" s="138"/>
      <c r="H30" s="166"/>
      <c r="I30" s="178"/>
      <c r="J30" s="68"/>
      <c r="K30" s="68"/>
      <c r="L30" s="68"/>
      <c r="M30" s="133"/>
      <c r="N30" s="171"/>
      <c r="O30" s="59"/>
      <c r="P30" s="60"/>
      <c r="Q30" s="60"/>
      <c r="R30" s="16">
        <f t="shared" si="8"/>
        <v>0</v>
      </c>
      <c r="S30" s="59"/>
      <c r="T30" s="60"/>
      <c r="U30" s="60"/>
      <c r="V30" s="60"/>
      <c r="W30" s="17">
        <f t="shared" si="9"/>
        <v>0</v>
      </c>
      <c r="X30" s="59"/>
      <c r="Y30" s="53"/>
      <c r="Z30" s="53"/>
      <c r="AA30" s="16">
        <f t="shared" si="10"/>
        <v>0</v>
      </c>
      <c r="AB30" s="74"/>
      <c r="AC30" s="60"/>
      <c r="AD30" s="60"/>
      <c r="AE30" s="60"/>
      <c r="AF30" s="16">
        <f t="shared" si="11"/>
        <v>0</v>
      </c>
      <c r="AG30" s="64"/>
      <c r="AH30" s="17">
        <f t="shared" si="12"/>
        <v>0</v>
      </c>
      <c r="AI30" s="18">
        <f t="shared" si="13"/>
        <v>0</v>
      </c>
      <c r="AJ30" s="19">
        <f t="shared" si="14"/>
        <v>0</v>
      </c>
      <c r="AK30" s="81"/>
    </row>
    <row r="31" spans="1:37" s="13" customFormat="1" ht="24.75" customHeight="1">
      <c r="A31" s="83">
        <f t="shared" si="7"/>
        <v>19</v>
      </c>
      <c r="B31" s="52"/>
      <c r="C31" s="161"/>
      <c r="D31" s="71"/>
      <c r="E31" s="53"/>
      <c r="F31" s="53"/>
      <c r="G31" s="138"/>
      <c r="H31" s="166"/>
      <c r="I31" s="178"/>
      <c r="J31" s="68"/>
      <c r="K31" s="68"/>
      <c r="L31" s="68"/>
      <c r="M31" s="133"/>
      <c r="N31" s="171"/>
      <c r="O31" s="59"/>
      <c r="P31" s="60"/>
      <c r="Q31" s="60"/>
      <c r="R31" s="16">
        <f t="shared" si="8"/>
        <v>0</v>
      </c>
      <c r="S31" s="59"/>
      <c r="T31" s="60"/>
      <c r="U31" s="60"/>
      <c r="V31" s="60"/>
      <c r="W31" s="17">
        <f t="shared" si="9"/>
        <v>0</v>
      </c>
      <c r="X31" s="59"/>
      <c r="Y31" s="53"/>
      <c r="Z31" s="53"/>
      <c r="AA31" s="16">
        <f t="shared" si="10"/>
        <v>0</v>
      </c>
      <c r="AB31" s="74"/>
      <c r="AC31" s="60"/>
      <c r="AD31" s="60"/>
      <c r="AE31" s="60"/>
      <c r="AF31" s="16">
        <f t="shared" si="11"/>
        <v>0</v>
      </c>
      <c r="AG31" s="64"/>
      <c r="AH31" s="17">
        <f t="shared" si="12"/>
        <v>0</v>
      </c>
      <c r="AI31" s="18">
        <f t="shared" si="13"/>
        <v>0</v>
      </c>
      <c r="AJ31" s="19">
        <f t="shared" si="14"/>
        <v>0</v>
      </c>
      <c r="AK31" s="81"/>
    </row>
    <row r="32" spans="1:37" s="13" customFormat="1" ht="24.75" customHeight="1">
      <c r="A32" s="83">
        <f t="shared" si="7"/>
        <v>20</v>
      </c>
      <c r="B32" s="108"/>
      <c r="C32" s="162"/>
      <c r="D32" s="109"/>
      <c r="E32" s="110"/>
      <c r="F32" s="110"/>
      <c r="G32" s="139"/>
      <c r="H32" s="167"/>
      <c r="I32" s="179"/>
      <c r="J32" s="112"/>
      <c r="K32" s="112"/>
      <c r="L32" s="111"/>
      <c r="M32" s="134"/>
      <c r="N32" s="172"/>
      <c r="O32" s="113"/>
      <c r="P32" s="114"/>
      <c r="Q32" s="114"/>
      <c r="R32" s="115">
        <f>IF((P32+Q32=1),IF(P32=1,O32,O32*0.48),0)</f>
        <v>0</v>
      </c>
      <c r="S32" s="113"/>
      <c r="T32" s="114"/>
      <c r="U32" s="114"/>
      <c r="V32" s="114"/>
      <c r="W32" s="116">
        <f>IF(AND((T32+U32+V32=1),R32&gt;0,S32&gt;0),IF(T32=1,S32*R32,IF(U32=1,R32*S32/0.48,R32*S32/(0.48*166.386))),0)</f>
        <v>0</v>
      </c>
      <c r="X32" s="113"/>
      <c r="Y32" s="110"/>
      <c r="Z32" s="110"/>
      <c r="AA32" s="115">
        <f>IF((Y32+Z32=1),IF(Y32=1,X32,X32*0.48),0)</f>
        <v>0</v>
      </c>
      <c r="AB32" s="117"/>
      <c r="AC32" s="114"/>
      <c r="AD32" s="114"/>
      <c r="AE32" s="114"/>
      <c r="AF32" s="115">
        <f>IF(AND((AC32+AD32+AE32=1),AA32&gt;0,AB32&gt;0),IF(AC32=1,AB32*AA32,IF(AD32=1,AA32*AB32/0.48,AA32*AB32/(0.48*166.386))),0)</f>
        <v>0</v>
      </c>
      <c r="AG32" s="118"/>
      <c r="AH32" s="116">
        <f>-AG32*AA32</f>
        <v>0</v>
      </c>
      <c r="AI32" s="119">
        <f>+R32+AH32</f>
        <v>0</v>
      </c>
      <c r="AJ32" s="120">
        <f>+W32+AF32</f>
        <v>0</v>
      </c>
      <c r="AK32" s="121"/>
    </row>
    <row r="33" spans="1:37" s="13" customFormat="1" ht="24.75" customHeight="1">
      <c r="A33" s="83">
        <f t="shared" si="7"/>
        <v>21</v>
      </c>
      <c r="B33" s="52"/>
      <c r="C33" s="161"/>
      <c r="D33" s="71"/>
      <c r="E33" s="53"/>
      <c r="F33" s="53"/>
      <c r="G33" s="138"/>
      <c r="H33" s="166"/>
      <c r="I33" s="180"/>
      <c r="J33" s="51"/>
      <c r="K33" s="51"/>
      <c r="L33" s="67"/>
      <c r="M33" s="133"/>
      <c r="N33" s="171"/>
      <c r="O33" s="59"/>
      <c r="P33" s="60"/>
      <c r="Q33" s="60"/>
      <c r="R33" s="16">
        <f>IF((P33+Q33=1),IF(P33=1,O33,O33*0.48),0)</f>
        <v>0</v>
      </c>
      <c r="S33" s="59"/>
      <c r="T33" s="60"/>
      <c r="U33" s="60"/>
      <c r="V33" s="60"/>
      <c r="W33" s="17">
        <f>IF(AND((T33+U33+V33=1),R33&gt;0,S33&gt;0),IF(T33=1,S33*R33,IF(U33=1,R33*S33/0.48,R33*S33/(0.48*166.386))),0)</f>
        <v>0</v>
      </c>
      <c r="X33" s="59"/>
      <c r="Y33" s="53"/>
      <c r="Z33" s="53"/>
      <c r="AA33" s="16">
        <f>IF((Y33+Z33=1),IF(Y33=1,X33,X33*0.48),0)</f>
        <v>0</v>
      </c>
      <c r="AB33" s="74"/>
      <c r="AC33" s="60"/>
      <c r="AD33" s="60"/>
      <c r="AE33" s="60"/>
      <c r="AF33" s="16">
        <f>IF(AND((AC33+AD33+AE33=1),AA33&gt;0,AB33&gt;0),IF(AC33=1,AB33*AA33,IF(AD33=1,AA33*AB33/0.48,AA33*AB33/(0.48*166.386))),0)</f>
        <v>0</v>
      </c>
      <c r="AG33" s="64"/>
      <c r="AH33" s="17">
        <f>-AG33*AA33</f>
        <v>0</v>
      </c>
      <c r="AI33" s="18">
        <f>+R33+AH33</f>
        <v>0</v>
      </c>
      <c r="AJ33" s="19">
        <f>+W33+AF33</f>
        <v>0</v>
      </c>
      <c r="AK33" s="81"/>
    </row>
    <row r="34" spans="1:37" s="13" customFormat="1" ht="24.75" customHeight="1">
      <c r="A34" s="83">
        <f t="shared" si="7"/>
        <v>22</v>
      </c>
      <c r="B34" s="52"/>
      <c r="C34" s="161"/>
      <c r="D34" s="71"/>
      <c r="E34" s="53"/>
      <c r="F34" s="53"/>
      <c r="G34" s="138"/>
      <c r="H34" s="166"/>
      <c r="I34" s="178"/>
      <c r="J34" s="68"/>
      <c r="K34" s="68"/>
      <c r="L34" s="68"/>
      <c r="M34" s="133"/>
      <c r="N34" s="171"/>
      <c r="O34" s="59"/>
      <c r="P34" s="60"/>
      <c r="Q34" s="60"/>
      <c r="R34" s="16">
        <f t="shared" si="8"/>
        <v>0</v>
      </c>
      <c r="S34" s="59"/>
      <c r="T34" s="60"/>
      <c r="U34" s="60"/>
      <c r="V34" s="60"/>
      <c r="W34" s="17">
        <f t="shared" si="9"/>
        <v>0</v>
      </c>
      <c r="X34" s="59"/>
      <c r="Y34" s="53"/>
      <c r="Z34" s="53"/>
      <c r="AA34" s="16">
        <f t="shared" si="10"/>
        <v>0</v>
      </c>
      <c r="AB34" s="74"/>
      <c r="AC34" s="60"/>
      <c r="AD34" s="60"/>
      <c r="AE34" s="60"/>
      <c r="AF34" s="16">
        <f t="shared" si="11"/>
        <v>0</v>
      </c>
      <c r="AG34" s="64"/>
      <c r="AH34" s="17">
        <f t="shared" si="12"/>
        <v>0</v>
      </c>
      <c r="AI34" s="18">
        <f t="shared" si="13"/>
        <v>0</v>
      </c>
      <c r="AJ34" s="19">
        <f t="shared" si="14"/>
        <v>0</v>
      </c>
      <c r="AK34" s="81"/>
    </row>
    <row r="35" spans="1:37" s="13" customFormat="1" ht="24.75" customHeight="1">
      <c r="A35" s="83">
        <f t="shared" si="7"/>
        <v>23</v>
      </c>
      <c r="B35" s="52"/>
      <c r="C35" s="161"/>
      <c r="D35" s="71"/>
      <c r="E35" s="53"/>
      <c r="F35" s="53"/>
      <c r="G35" s="138"/>
      <c r="H35" s="166"/>
      <c r="I35" s="178"/>
      <c r="J35" s="68"/>
      <c r="K35" s="68"/>
      <c r="L35" s="68"/>
      <c r="M35" s="133"/>
      <c r="N35" s="171"/>
      <c r="O35" s="59"/>
      <c r="P35" s="60"/>
      <c r="Q35" s="60"/>
      <c r="R35" s="16">
        <f t="shared" si="8"/>
        <v>0</v>
      </c>
      <c r="S35" s="59"/>
      <c r="T35" s="60"/>
      <c r="U35" s="60"/>
      <c r="V35" s="60"/>
      <c r="W35" s="17">
        <f t="shared" si="9"/>
        <v>0</v>
      </c>
      <c r="X35" s="59"/>
      <c r="Y35" s="53"/>
      <c r="Z35" s="53"/>
      <c r="AA35" s="16">
        <f t="shared" si="10"/>
        <v>0</v>
      </c>
      <c r="AB35" s="74"/>
      <c r="AC35" s="60"/>
      <c r="AD35" s="60"/>
      <c r="AE35" s="60"/>
      <c r="AF35" s="16">
        <f t="shared" si="11"/>
        <v>0</v>
      </c>
      <c r="AG35" s="64"/>
      <c r="AH35" s="17">
        <f t="shared" si="12"/>
        <v>0</v>
      </c>
      <c r="AI35" s="18">
        <f t="shared" si="13"/>
        <v>0</v>
      </c>
      <c r="AJ35" s="19">
        <f t="shared" si="14"/>
        <v>0</v>
      </c>
      <c r="AK35" s="81"/>
    </row>
    <row r="36" spans="1:37" s="13" customFormat="1" ht="24.75" customHeight="1">
      <c r="A36" s="83">
        <f t="shared" si="7"/>
        <v>24</v>
      </c>
      <c r="B36" s="52"/>
      <c r="C36" s="161"/>
      <c r="D36" s="71"/>
      <c r="E36" s="53"/>
      <c r="F36" s="53"/>
      <c r="G36" s="138"/>
      <c r="H36" s="166"/>
      <c r="I36" s="178"/>
      <c r="J36" s="68"/>
      <c r="K36" s="68"/>
      <c r="L36" s="68"/>
      <c r="M36" s="133"/>
      <c r="N36" s="171"/>
      <c r="O36" s="59"/>
      <c r="P36" s="60"/>
      <c r="Q36" s="60"/>
      <c r="R36" s="16">
        <f t="shared" si="8"/>
        <v>0</v>
      </c>
      <c r="S36" s="59"/>
      <c r="T36" s="60"/>
      <c r="U36" s="60"/>
      <c r="V36" s="60"/>
      <c r="W36" s="17">
        <f t="shared" si="9"/>
        <v>0</v>
      </c>
      <c r="X36" s="59"/>
      <c r="Y36" s="53"/>
      <c r="Z36" s="53"/>
      <c r="AA36" s="16">
        <f t="shared" si="10"/>
        <v>0</v>
      </c>
      <c r="AB36" s="74"/>
      <c r="AC36" s="60"/>
      <c r="AD36" s="60"/>
      <c r="AE36" s="60"/>
      <c r="AF36" s="16">
        <f t="shared" si="11"/>
        <v>0</v>
      </c>
      <c r="AG36" s="64"/>
      <c r="AH36" s="17">
        <f t="shared" si="12"/>
        <v>0</v>
      </c>
      <c r="AI36" s="18">
        <f t="shared" si="13"/>
        <v>0</v>
      </c>
      <c r="AJ36" s="19">
        <f t="shared" si="14"/>
        <v>0</v>
      </c>
      <c r="AK36" s="81"/>
    </row>
    <row r="37" spans="1:37" s="13" customFormat="1" ht="24.75" customHeight="1" thickBot="1">
      <c r="A37" s="83">
        <f t="shared" si="7"/>
        <v>25</v>
      </c>
      <c r="B37" s="54"/>
      <c r="C37" s="164"/>
      <c r="D37" s="72"/>
      <c r="E37" s="55"/>
      <c r="F37" s="55"/>
      <c r="G37" s="140"/>
      <c r="H37" s="169"/>
      <c r="I37" s="181"/>
      <c r="J37" s="56"/>
      <c r="K37" s="56"/>
      <c r="L37" s="69"/>
      <c r="M37" s="135"/>
      <c r="N37" s="174"/>
      <c r="O37" s="61"/>
      <c r="P37" s="62"/>
      <c r="Q37" s="62"/>
      <c r="R37" s="20">
        <f>IF((P37+Q37=1),IF(P37=1,O37,O37*0.48),0)</f>
        <v>0</v>
      </c>
      <c r="S37" s="61"/>
      <c r="T37" s="62"/>
      <c r="U37" s="62"/>
      <c r="V37" s="62"/>
      <c r="W37" s="21">
        <f>IF(AND((T37+U37+V37=1),R37&gt;0,S37&gt;0),IF(T37=1,S37*R37,IF(U37=1,R37*S37/0.48,R37*S37/(0.48*166.386))),0)</f>
        <v>0</v>
      </c>
      <c r="X37" s="61"/>
      <c r="Y37" s="55"/>
      <c r="Z37" s="55"/>
      <c r="AA37" s="20">
        <f>IF((Y37+Z37=1),IF(Y37=1,X37,X37*0.48),0)</f>
        <v>0</v>
      </c>
      <c r="AB37" s="75"/>
      <c r="AC37" s="62"/>
      <c r="AD37" s="62"/>
      <c r="AE37" s="62"/>
      <c r="AF37" s="20">
        <f>IF(AND((AC37+AD37+AE37=1),AA37&gt;0,AB37&gt;0),IF(AC37=1,AB37*AA37,IF(AD37=1,AA37*AB37/0.48,AA37*AB37/(0.48*166.386))),0)</f>
        <v>0</v>
      </c>
      <c r="AG37" s="65"/>
      <c r="AH37" s="21">
        <f>-AG37*AA37</f>
        <v>0</v>
      </c>
      <c r="AI37" s="22">
        <f>+R37+AH37</f>
        <v>0</v>
      </c>
      <c r="AJ37" s="23">
        <f>+W37+AF37</f>
        <v>0</v>
      </c>
      <c r="AK37" s="82"/>
    </row>
    <row r="38" spans="2:37" ht="24.75" customHeight="1" thickBot="1">
      <c r="B38" s="263" t="s">
        <v>67</v>
      </c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4"/>
      <c r="O38" s="24"/>
      <c r="P38" s="25"/>
      <c r="Q38" s="25"/>
      <c r="R38" s="46">
        <f>+SUM(R13:R37)</f>
        <v>0</v>
      </c>
      <c r="W38" s="47">
        <f>+SUM(W13:W37)</f>
        <v>0</v>
      </c>
      <c r="X38" s="24"/>
      <c r="Y38" s="25"/>
      <c r="Z38" s="25"/>
      <c r="AA38" s="46">
        <f>+SUM(AA13:AA37)</f>
        <v>0</v>
      </c>
      <c r="AF38" s="46">
        <f>+SUM(AF13:AF37)</f>
        <v>0</v>
      </c>
      <c r="AG38" s="25"/>
      <c r="AH38" s="48">
        <f>+SUM(AH13:AH37)</f>
        <v>0</v>
      </c>
      <c r="AI38" s="131">
        <f>+SUM(AI13:AI37)</f>
        <v>0</v>
      </c>
      <c r="AJ38" s="132">
        <f>+SUM(AJ13:AJ37)</f>
        <v>0</v>
      </c>
      <c r="AK38" s="26"/>
    </row>
    <row r="39" spans="2:37" ht="24.75" customHeight="1" thickBot="1">
      <c r="B39" s="27"/>
      <c r="C39" s="27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77" t="s">
        <v>68</v>
      </c>
      <c r="O39" s="26"/>
      <c r="P39" s="26"/>
      <c r="Q39" s="26"/>
      <c r="R39" s="26"/>
      <c r="S39" s="269" t="e">
        <f>+W38/R38</f>
        <v>#DIV/0!</v>
      </c>
      <c r="T39" s="270"/>
      <c r="U39" s="79" t="s">
        <v>66</v>
      </c>
      <c r="V39" s="79"/>
      <c r="W39" s="26"/>
      <c r="X39" s="26"/>
      <c r="Y39" s="26"/>
      <c r="Z39" s="26"/>
      <c r="AA39" s="26"/>
      <c r="AB39" s="269" t="e">
        <f>+AF38/AA38</f>
        <v>#DIV/0!</v>
      </c>
      <c r="AC39" s="270"/>
      <c r="AD39" s="79" t="s">
        <v>66</v>
      </c>
      <c r="AE39" s="78"/>
      <c r="AF39" s="26"/>
      <c r="AG39" s="26"/>
      <c r="AH39" s="26"/>
      <c r="AI39" s="130" t="e">
        <f>+AJ38/AI38</f>
        <v>#DIV/0!</v>
      </c>
      <c r="AJ39" s="79" t="s">
        <v>66</v>
      </c>
      <c r="AK39" s="26"/>
    </row>
    <row r="40" spans="2:13" ht="24.75" customHeight="1">
      <c r="B40" s="28"/>
      <c r="C40" s="28"/>
      <c r="D40" s="29"/>
      <c r="E40" s="29"/>
      <c r="F40" s="29"/>
      <c r="G40" s="29"/>
      <c r="I40" s="29"/>
      <c r="J40" s="29"/>
      <c r="K40" s="29"/>
      <c r="L40" s="29"/>
      <c r="M40" s="29"/>
    </row>
    <row r="41" spans="2:3" ht="15">
      <c r="B41" s="28" t="s">
        <v>39</v>
      </c>
      <c r="C41" s="30"/>
    </row>
    <row r="42" spans="2:3" ht="15.75" thickBot="1">
      <c r="B42" s="28"/>
      <c r="C42" s="30"/>
    </row>
    <row r="43" spans="2:36" ht="21" customHeight="1">
      <c r="B43" s="271" t="s">
        <v>7</v>
      </c>
      <c r="C43" s="272"/>
      <c r="D43" s="31"/>
      <c r="E43" s="31"/>
      <c r="F43" s="31"/>
      <c r="G43" s="32"/>
      <c r="H43" s="150">
        <v>1</v>
      </c>
      <c r="I43" s="265" t="s">
        <v>40</v>
      </c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6"/>
    </row>
    <row r="44" spans="2:36" ht="21" customHeight="1">
      <c r="B44" s="261"/>
      <c r="C44" s="262"/>
      <c r="D44" s="38"/>
      <c r="E44" s="38"/>
      <c r="F44" s="38"/>
      <c r="G44" s="33"/>
      <c r="H44" s="147">
        <v>2</v>
      </c>
      <c r="I44" s="267" t="s">
        <v>41</v>
      </c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8"/>
    </row>
    <row r="45" spans="2:36" ht="21" customHeight="1">
      <c r="B45" s="257" t="s">
        <v>8</v>
      </c>
      <c r="C45" s="258"/>
      <c r="D45" s="34"/>
      <c r="E45" s="34"/>
      <c r="F45" s="34"/>
      <c r="G45" s="35"/>
      <c r="H45" s="147" t="s">
        <v>42</v>
      </c>
      <c r="I45" s="267" t="s">
        <v>43</v>
      </c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8"/>
    </row>
    <row r="46" spans="2:36" ht="21" customHeight="1">
      <c r="B46" s="259"/>
      <c r="C46" s="260"/>
      <c r="D46" s="38"/>
      <c r="E46" s="38"/>
      <c r="F46" s="38"/>
      <c r="G46" s="33"/>
      <c r="H46" s="147">
        <v>7</v>
      </c>
      <c r="I46" s="267" t="s">
        <v>44</v>
      </c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8"/>
    </row>
    <row r="47" spans="2:36" ht="21" customHeight="1">
      <c r="B47" s="261" t="s">
        <v>9</v>
      </c>
      <c r="C47" s="262"/>
      <c r="D47" s="34"/>
      <c r="E47" s="34"/>
      <c r="F47" s="34"/>
      <c r="G47" s="35"/>
      <c r="H47" s="147" t="s">
        <v>78</v>
      </c>
      <c r="I47" s="267" t="s">
        <v>45</v>
      </c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8"/>
    </row>
    <row r="48" spans="2:36" ht="21" customHeight="1" thickBot="1">
      <c r="B48" s="261"/>
      <c r="C48" s="262"/>
      <c r="D48" s="2"/>
      <c r="E48" s="2"/>
      <c r="F48" s="2"/>
      <c r="G48" s="39"/>
      <c r="H48" s="149">
        <v>12</v>
      </c>
      <c r="I48" s="273" t="s">
        <v>79</v>
      </c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4"/>
    </row>
    <row r="49" spans="2:36" ht="21" customHeight="1">
      <c r="B49" s="279" t="s">
        <v>4</v>
      </c>
      <c r="C49" s="285" t="s">
        <v>10</v>
      </c>
      <c r="D49" s="44"/>
      <c r="E49" s="44"/>
      <c r="F49" s="44"/>
      <c r="G49" s="31"/>
      <c r="H49" s="150">
        <v>13</v>
      </c>
      <c r="I49" s="265" t="s">
        <v>46</v>
      </c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6"/>
    </row>
    <row r="50" spans="2:36" ht="39.75" customHeight="1">
      <c r="B50" s="280"/>
      <c r="C50" s="286"/>
      <c r="D50" s="2"/>
      <c r="E50" s="2"/>
      <c r="F50" s="2"/>
      <c r="G50" s="2"/>
      <c r="H50" s="147">
        <v>14.15</v>
      </c>
      <c r="I50" s="267" t="s">
        <v>47</v>
      </c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8"/>
    </row>
    <row r="51" spans="2:36" ht="21" customHeight="1">
      <c r="B51" s="280"/>
      <c r="C51" s="287"/>
      <c r="D51" s="38"/>
      <c r="E51" s="38"/>
      <c r="F51" s="38"/>
      <c r="G51" s="38"/>
      <c r="H51" s="148">
        <v>16</v>
      </c>
      <c r="I51" s="267" t="s">
        <v>48</v>
      </c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8"/>
    </row>
    <row r="52" spans="2:36" ht="21" customHeight="1">
      <c r="B52" s="280"/>
      <c r="C52" s="288" t="s">
        <v>11</v>
      </c>
      <c r="D52" s="36"/>
      <c r="E52" s="36"/>
      <c r="F52" s="36"/>
      <c r="G52" s="34"/>
      <c r="H52" s="147">
        <v>17</v>
      </c>
      <c r="I52" s="267" t="s">
        <v>49</v>
      </c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8"/>
    </row>
    <row r="53" spans="2:36" ht="38.25" customHeight="1">
      <c r="B53" s="280"/>
      <c r="C53" s="287"/>
      <c r="D53" s="38"/>
      <c r="E53" s="38"/>
      <c r="F53" s="38"/>
      <c r="G53" s="38"/>
      <c r="H53" s="147" t="s">
        <v>50</v>
      </c>
      <c r="I53" s="267" t="s">
        <v>51</v>
      </c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8"/>
    </row>
    <row r="54" spans="2:36" ht="21" customHeight="1" thickBot="1">
      <c r="B54" s="281"/>
      <c r="C54" s="151" t="s">
        <v>12</v>
      </c>
      <c r="D54" s="152"/>
      <c r="E54" s="152"/>
      <c r="F54" s="152"/>
      <c r="G54" s="153"/>
      <c r="H54" s="154">
        <v>21</v>
      </c>
      <c r="I54" s="275" t="s">
        <v>52</v>
      </c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6"/>
    </row>
    <row r="55" spans="2:36" ht="21" customHeight="1">
      <c r="B55" s="282" t="s">
        <v>5</v>
      </c>
      <c r="C55" s="285" t="s">
        <v>13</v>
      </c>
      <c r="D55" s="155"/>
      <c r="E55" s="155"/>
      <c r="F55" s="155"/>
      <c r="G55" s="32"/>
      <c r="H55" s="150">
        <v>22</v>
      </c>
      <c r="I55" s="265" t="s">
        <v>53</v>
      </c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6"/>
    </row>
    <row r="56" spans="2:36" ht="28.5" customHeight="1">
      <c r="B56" s="283"/>
      <c r="C56" s="286"/>
      <c r="D56" s="10"/>
      <c r="E56" s="10"/>
      <c r="F56" s="10"/>
      <c r="G56" s="39"/>
      <c r="H56" s="147">
        <v>23.24</v>
      </c>
      <c r="I56" s="267" t="s">
        <v>54</v>
      </c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8"/>
    </row>
    <row r="57" spans="2:36" ht="21" customHeight="1">
      <c r="B57" s="283"/>
      <c r="C57" s="287"/>
      <c r="D57" s="127"/>
      <c r="E57" s="127"/>
      <c r="F57" s="127"/>
      <c r="G57" s="33"/>
      <c r="H57" s="148">
        <v>25</v>
      </c>
      <c r="I57" s="267" t="s">
        <v>55</v>
      </c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8"/>
    </row>
    <row r="58" spans="2:36" ht="21" customHeight="1">
      <c r="B58" s="283"/>
      <c r="C58" s="288" t="s">
        <v>14</v>
      </c>
      <c r="D58" s="37"/>
      <c r="E58" s="37"/>
      <c r="F58" s="37"/>
      <c r="G58" s="2"/>
      <c r="H58" s="147">
        <v>26</v>
      </c>
      <c r="I58" s="267" t="s">
        <v>56</v>
      </c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8"/>
    </row>
    <row r="59" spans="2:36" ht="29.25" customHeight="1">
      <c r="B59" s="283"/>
      <c r="C59" s="286"/>
      <c r="D59" s="2"/>
      <c r="E59" s="2"/>
      <c r="F59" s="2"/>
      <c r="G59" s="2"/>
      <c r="H59" s="147" t="s">
        <v>57</v>
      </c>
      <c r="I59" s="267" t="s">
        <v>58</v>
      </c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268"/>
    </row>
    <row r="60" spans="2:36" ht="21" customHeight="1">
      <c r="B60" s="283"/>
      <c r="C60" s="287"/>
      <c r="D60" s="38"/>
      <c r="E60" s="38"/>
      <c r="F60" s="38"/>
      <c r="G60" s="38"/>
      <c r="H60" s="148">
        <v>30</v>
      </c>
      <c r="I60" s="267" t="s">
        <v>59</v>
      </c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8"/>
    </row>
    <row r="61" spans="2:36" ht="21" customHeight="1">
      <c r="B61" s="283"/>
      <c r="C61" s="289" t="s">
        <v>15</v>
      </c>
      <c r="D61" s="36"/>
      <c r="E61" s="36"/>
      <c r="F61" s="36"/>
      <c r="G61" s="34"/>
      <c r="H61" s="147">
        <v>31</v>
      </c>
      <c r="I61" s="267" t="s">
        <v>60</v>
      </c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8"/>
    </row>
    <row r="62" spans="2:36" ht="21" customHeight="1" thickBot="1">
      <c r="B62" s="284"/>
      <c r="C62" s="290"/>
      <c r="D62" s="156"/>
      <c r="E62" s="156"/>
      <c r="F62" s="156"/>
      <c r="G62" s="156"/>
      <c r="H62" s="154">
        <v>32</v>
      </c>
      <c r="I62" s="275" t="s">
        <v>61</v>
      </c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6"/>
    </row>
    <row r="63" spans="2:36" ht="21" customHeight="1">
      <c r="B63" s="271" t="s">
        <v>6</v>
      </c>
      <c r="C63" s="272"/>
      <c r="D63" s="31"/>
      <c r="E63" s="31"/>
      <c r="F63" s="31"/>
      <c r="G63" s="32"/>
      <c r="H63" s="158">
        <v>33</v>
      </c>
      <c r="I63" s="265" t="s">
        <v>64</v>
      </c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  <c r="AJ63" s="266"/>
    </row>
    <row r="64" spans="2:36" ht="21" customHeight="1" thickBot="1">
      <c r="B64" s="277"/>
      <c r="C64" s="278"/>
      <c r="D64" s="156"/>
      <c r="E64" s="156"/>
      <c r="F64" s="156"/>
      <c r="G64" s="159"/>
      <c r="H64" s="154">
        <v>34</v>
      </c>
      <c r="I64" s="275" t="s">
        <v>62</v>
      </c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6"/>
    </row>
    <row r="65" spans="2:36" ht="21" customHeight="1" thickBot="1">
      <c r="B65" s="126" t="s">
        <v>18</v>
      </c>
      <c r="C65" s="156"/>
      <c r="D65" s="156"/>
      <c r="E65" s="156"/>
      <c r="F65" s="156"/>
      <c r="G65" s="156"/>
      <c r="H65" s="182">
        <v>35</v>
      </c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7"/>
    </row>
    <row r="66" ht="15">
      <c r="B66" s="1" t="s">
        <v>63</v>
      </c>
    </row>
  </sheetData>
  <sheetProtection password="DEE7" sheet="1" objects="1" scenarios="1"/>
  <mergeCells count="95">
    <mergeCell ref="I61:AJ61"/>
    <mergeCell ref="I62:AJ62"/>
    <mergeCell ref="B63:C64"/>
    <mergeCell ref="I63:AJ63"/>
    <mergeCell ref="I64:AJ64"/>
    <mergeCell ref="B55:B62"/>
    <mergeCell ref="C55:C57"/>
    <mergeCell ref="I55:AJ55"/>
    <mergeCell ref="I56:AJ56"/>
    <mergeCell ref="I57:AJ57"/>
    <mergeCell ref="C58:C60"/>
    <mergeCell ref="I58:AJ58"/>
    <mergeCell ref="I59:AJ59"/>
    <mergeCell ref="I60:AJ60"/>
    <mergeCell ref="C61:C62"/>
    <mergeCell ref="B49:B54"/>
    <mergeCell ref="C49:C51"/>
    <mergeCell ref="I49:AJ49"/>
    <mergeCell ref="I50:AJ50"/>
    <mergeCell ref="I51:AJ51"/>
    <mergeCell ref="C52:C53"/>
    <mergeCell ref="I52:AJ52"/>
    <mergeCell ref="I53:AJ53"/>
    <mergeCell ref="I54:AJ54"/>
    <mergeCell ref="B45:C46"/>
    <mergeCell ref="I45:AJ45"/>
    <mergeCell ref="I46:AJ46"/>
    <mergeCell ref="B47:C48"/>
    <mergeCell ref="I47:AJ47"/>
    <mergeCell ref="I48:AJ48"/>
    <mergeCell ref="B38:N38"/>
    <mergeCell ref="S39:T39"/>
    <mergeCell ref="AB39:AC39"/>
    <mergeCell ref="B43:C44"/>
    <mergeCell ref="I43:AJ43"/>
    <mergeCell ref="I44:AJ44"/>
    <mergeCell ref="V10:V11"/>
    <mergeCell ref="Y10:Y11"/>
    <mergeCell ref="Z10:Z11"/>
    <mergeCell ref="AC10:AC11"/>
    <mergeCell ref="AD10:AD11"/>
    <mergeCell ref="AE10:AE11"/>
    <mergeCell ref="AF9:AF11"/>
    <mergeCell ref="AG9:AG11"/>
    <mergeCell ref="AH9:AH11"/>
    <mergeCell ref="D10:D11"/>
    <mergeCell ref="E10:E11"/>
    <mergeCell ref="F10:F11"/>
    <mergeCell ref="I10:I11"/>
    <mergeCell ref="J10:J11"/>
    <mergeCell ref="K10:K11"/>
    <mergeCell ref="L10:L11"/>
    <mergeCell ref="W9:W11"/>
    <mergeCell ref="X9:X11"/>
    <mergeCell ref="Y9:Z9"/>
    <mergeCell ref="AA9:AA11"/>
    <mergeCell ref="AB9:AB11"/>
    <mergeCell ref="AC9:AE9"/>
    <mergeCell ref="N9:N11"/>
    <mergeCell ref="O9:O11"/>
    <mergeCell ref="P9:Q9"/>
    <mergeCell ref="R9:R11"/>
    <mergeCell ref="S9:S11"/>
    <mergeCell ref="T9:V9"/>
    <mergeCell ref="P10:P11"/>
    <mergeCell ref="Q10:Q11"/>
    <mergeCell ref="T10:T11"/>
    <mergeCell ref="U10:U11"/>
    <mergeCell ref="AI8:AI10"/>
    <mergeCell ref="AJ8:AJ10"/>
    <mergeCell ref="AK8:AK11"/>
    <mergeCell ref="B9:B11"/>
    <mergeCell ref="C9:C11"/>
    <mergeCell ref="D9:F9"/>
    <mergeCell ref="G9:G11"/>
    <mergeCell ref="H9:H11"/>
    <mergeCell ref="I9:L9"/>
    <mergeCell ref="M9:M11"/>
    <mergeCell ref="X7:AH7"/>
    <mergeCell ref="AI7:AJ7"/>
    <mergeCell ref="B8:C8"/>
    <mergeCell ref="D8:H8"/>
    <mergeCell ref="I8:N8"/>
    <mergeCell ref="O8:R8"/>
    <mergeCell ref="S8:V8"/>
    <mergeCell ref="X8:AA8"/>
    <mergeCell ref="AB8:AF8"/>
    <mergeCell ref="AG8:AH8"/>
    <mergeCell ref="R2:U3"/>
    <mergeCell ref="D3:F3"/>
    <mergeCell ref="H3:N3"/>
    <mergeCell ref="D5:F5"/>
    <mergeCell ref="J5:K5"/>
    <mergeCell ref="D7:F7"/>
    <mergeCell ref="O7:W7"/>
  </mergeCells>
  <conditionalFormatting sqref="D13:F37">
    <cfRule type="expression" priority="1" dxfId="0" stopIfTrue="1">
      <formula>OR(($D13+$E13+$F13&gt;1),($D13+$E13+$F13&lt;0))</formula>
    </cfRule>
  </conditionalFormatting>
  <conditionalFormatting sqref="P13:Q37">
    <cfRule type="expression" priority="2" dxfId="0" stopIfTrue="1">
      <formula>OR(($P13+$Q13&gt;1),($P13+$Q13&lt;0),AND($P13+$Q13&lt;&gt;1,$O13&gt;0))</formula>
    </cfRule>
  </conditionalFormatting>
  <conditionalFormatting sqref="T13:V37">
    <cfRule type="expression" priority="3" dxfId="0" stopIfTrue="1">
      <formula>OR(($T13+$U13+$V13&gt;1),($T13+$U13+$V13&lt;0),AND($T13+$U13+$V13&lt;&gt;1,$S13&gt;0))</formula>
    </cfRule>
  </conditionalFormatting>
  <conditionalFormatting sqref="Y13:Z37">
    <cfRule type="expression" priority="4" dxfId="0" stopIfTrue="1">
      <formula>OR(($Y13+$Z13&gt;1),($Y13+$Z13&lt;0),AND($Y13+$Z13&lt;&gt;1,$X13&gt;0))</formula>
    </cfRule>
  </conditionalFormatting>
  <conditionalFormatting sqref="AC13:AE37">
    <cfRule type="expression" priority="5" dxfId="0" stopIfTrue="1">
      <formula>OR(($AC13+$AD13+$AE13&gt;1),($AC13+$AD13+$AE13&lt;0),AND($AC13+$AD13+$AE13&lt;&gt;1,$AB13&gt;0))</formula>
    </cfRule>
  </conditionalFormatting>
  <conditionalFormatting sqref="I13:L37">
    <cfRule type="expression" priority="6" dxfId="0" stopIfTrue="1">
      <formula>OR(($I13+$J13+$K13+$L13&gt;1),($I13+$J13+$K13+$L13&lt;0))</formula>
    </cfRule>
  </conditionalFormatting>
  <printOptions horizontalCentered="1"/>
  <pageMargins left="0.3937007874015748" right="0.35433070866141736" top="0.4724409448818898" bottom="0.3937007874015748" header="0" footer="0.1968503937007874"/>
  <pageSetup fitToHeight="2" horizontalDpi="1200" verticalDpi="1200" orientation="landscape" paperSize="9" scale="46" r:id="rId2"/>
  <headerFooter alignWithMargins="0">
    <oddFooter>&amp;CPágina &amp;P de &amp;N</oddFooter>
  </headerFooter>
  <rowBreaks count="1" manualBreakCount="1">
    <brk id="40" max="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AL66"/>
  <sheetViews>
    <sheetView zoomScaleSheetLayoutView="10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H5" sqref="H5"/>
    </sheetView>
  </sheetViews>
  <sheetFormatPr defaultColWidth="11.421875" defaultRowHeight="12.75"/>
  <cols>
    <col min="1" max="1" width="3.28125" style="1" customWidth="1"/>
    <col min="2" max="2" width="12.00390625" style="1" customWidth="1"/>
    <col min="3" max="3" width="21.7109375" style="1" customWidth="1"/>
    <col min="4" max="6" width="2.7109375" style="1" customWidth="1"/>
    <col min="7" max="7" width="9.7109375" style="1" hidden="1" customWidth="1"/>
    <col min="8" max="8" width="21.7109375" style="1" customWidth="1"/>
    <col min="9" max="12" width="2.7109375" style="1" customWidth="1"/>
    <col min="13" max="13" width="9.7109375" style="1" hidden="1" customWidth="1"/>
    <col min="14" max="14" width="21.7109375" style="1" customWidth="1"/>
    <col min="15" max="15" width="10.7109375" style="1" customWidth="1"/>
    <col min="16" max="17" width="2.7109375" style="1" customWidth="1"/>
    <col min="18" max="18" width="11.7109375" style="1" customWidth="1"/>
    <col min="19" max="19" width="6.7109375" style="1" customWidth="1"/>
    <col min="20" max="22" width="2.7109375" style="1" customWidth="1"/>
    <col min="23" max="23" width="11.7109375" style="1" customWidth="1"/>
    <col min="24" max="24" width="10.7109375" style="1" customWidth="1"/>
    <col min="25" max="25" width="2.7109375" style="1" customWidth="1"/>
    <col min="26" max="26" width="2.57421875" style="1" customWidth="1"/>
    <col min="27" max="27" width="11.7109375" style="1" customWidth="1"/>
    <col min="28" max="28" width="7.421875" style="1" customWidth="1"/>
    <col min="29" max="31" width="2.7109375" style="1" customWidth="1"/>
    <col min="32" max="32" width="10.7109375" style="1" customWidth="1"/>
    <col min="33" max="33" width="7.140625" style="1" customWidth="1"/>
    <col min="34" max="34" width="11.7109375" style="1" customWidth="1"/>
    <col min="35" max="36" width="14.7109375" style="1" customWidth="1"/>
    <col min="37" max="37" width="50.7109375" style="1" customWidth="1"/>
    <col min="38" max="16384" width="11.421875" style="1" customWidth="1"/>
  </cols>
  <sheetData>
    <row r="1" spans="2:35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2:35" ht="18">
      <c r="B2" s="2"/>
      <c r="C2" s="3" t="s">
        <v>0</v>
      </c>
      <c r="E2" s="4"/>
      <c r="F2" s="4"/>
      <c r="G2" s="4"/>
      <c r="H2" s="5"/>
      <c r="I2" s="4"/>
      <c r="J2" s="4" t="s">
        <v>71</v>
      </c>
      <c r="K2" s="4"/>
      <c r="L2" s="4"/>
      <c r="M2" s="4"/>
      <c r="N2" s="176" t="s">
        <v>70</v>
      </c>
      <c r="O2" s="5"/>
      <c r="P2" s="5"/>
      <c r="Q2" s="5"/>
      <c r="R2" s="190"/>
      <c r="S2" s="190"/>
      <c r="T2" s="190"/>
      <c r="U2" s="190"/>
      <c r="V2" s="5"/>
      <c r="W2" s="2"/>
      <c r="X2" s="5"/>
      <c r="Y2" s="5"/>
      <c r="Z2" s="5"/>
      <c r="AA2" s="5"/>
      <c r="AB2" s="5"/>
      <c r="AC2" s="5"/>
      <c r="AD2" s="5"/>
      <c r="AE2" s="5"/>
      <c r="AF2" s="2"/>
      <c r="AG2" s="2"/>
      <c r="AH2" s="2"/>
      <c r="AI2" s="7"/>
    </row>
    <row r="3" spans="2:38" ht="18">
      <c r="B3" s="2"/>
      <c r="C3" s="8" t="s">
        <v>1</v>
      </c>
      <c r="D3" s="211" t="s">
        <v>75</v>
      </c>
      <c r="E3" s="212"/>
      <c r="F3" s="213"/>
      <c r="G3" s="129"/>
      <c r="H3" s="208" t="s">
        <v>74</v>
      </c>
      <c r="I3" s="209"/>
      <c r="J3" s="209"/>
      <c r="K3" s="209"/>
      <c r="L3" s="209"/>
      <c r="M3" s="209"/>
      <c r="N3" s="210"/>
      <c r="O3" s="9"/>
      <c r="P3" s="5"/>
      <c r="Q3" s="5"/>
      <c r="R3" s="190"/>
      <c r="S3" s="190"/>
      <c r="T3" s="190"/>
      <c r="U3" s="190"/>
      <c r="V3" s="5"/>
      <c r="W3" s="2"/>
      <c r="X3" s="5"/>
      <c r="Y3" s="5"/>
      <c r="Z3" s="5"/>
      <c r="AA3" s="5"/>
      <c r="AB3" s="5"/>
      <c r="AC3" s="5"/>
      <c r="AD3" s="5"/>
      <c r="AE3" s="5"/>
      <c r="AF3" s="2"/>
      <c r="AG3" s="10"/>
      <c r="AH3" s="10"/>
      <c r="AI3" s="10"/>
      <c r="AJ3" s="11"/>
      <c r="AK3" s="11"/>
      <c r="AL3" s="11"/>
    </row>
    <row r="4" spans="2:38" ht="4.5" customHeight="1">
      <c r="B4" s="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9"/>
      <c r="P4" s="5"/>
      <c r="Q4" s="5"/>
      <c r="R4" s="185"/>
      <c r="S4" s="185"/>
      <c r="T4" s="185"/>
      <c r="U4" s="185"/>
      <c r="V4" s="5"/>
      <c r="W4" s="2"/>
      <c r="X4" s="5"/>
      <c r="Y4" s="5"/>
      <c r="Z4" s="5"/>
      <c r="AA4" s="5"/>
      <c r="AB4" s="5"/>
      <c r="AC4" s="5"/>
      <c r="AD4" s="5"/>
      <c r="AE4" s="5"/>
      <c r="AF4" s="2"/>
      <c r="AG4" s="10"/>
      <c r="AH4" s="10"/>
      <c r="AI4" s="10"/>
      <c r="AJ4" s="11"/>
      <c r="AK4" s="11"/>
      <c r="AL4" s="11"/>
    </row>
    <row r="5" spans="2:35" ht="18">
      <c r="B5" s="2"/>
      <c r="C5" s="8" t="s">
        <v>2</v>
      </c>
      <c r="D5" s="211" t="s">
        <v>76</v>
      </c>
      <c r="E5" s="212"/>
      <c r="F5" s="213"/>
      <c r="G5" s="129"/>
      <c r="H5" s="175">
        <v>4</v>
      </c>
      <c r="I5" s="128"/>
      <c r="J5" s="191" t="s">
        <v>3</v>
      </c>
      <c r="K5" s="191"/>
      <c r="L5" s="125"/>
      <c r="M5" s="12"/>
      <c r="N5" s="175" t="s">
        <v>73</v>
      </c>
      <c r="O5" s="5"/>
      <c r="P5" s="5"/>
      <c r="Q5" s="5"/>
      <c r="R5" s="5"/>
      <c r="S5" s="5"/>
      <c r="T5" s="5"/>
      <c r="U5" s="5"/>
      <c r="V5" s="5"/>
      <c r="W5" s="2"/>
      <c r="X5" s="5"/>
      <c r="Y5" s="5"/>
      <c r="Z5" s="5"/>
      <c r="AA5" s="5"/>
      <c r="AB5" s="5"/>
      <c r="AC5" s="5"/>
      <c r="AD5" s="5"/>
      <c r="AE5" s="5"/>
      <c r="AF5" s="2"/>
      <c r="AG5" s="5"/>
      <c r="AH5" s="5"/>
      <c r="AI5" s="5"/>
    </row>
    <row r="6" ht="15.75" thickBot="1"/>
    <row r="7" spans="2:36" s="13" customFormat="1" ht="15.75" thickBot="1">
      <c r="B7" s="122" t="s">
        <v>69</v>
      </c>
      <c r="C7" s="66"/>
      <c r="D7" s="207" t="s">
        <v>80</v>
      </c>
      <c r="E7" s="207"/>
      <c r="F7" s="207"/>
      <c r="G7" s="123"/>
      <c r="H7" s="124" t="s">
        <v>81</v>
      </c>
      <c r="O7" s="192" t="s">
        <v>4</v>
      </c>
      <c r="P7" s="193"/>
      <c r="Q7" s="193"/>
      <c r="R7" s="193"/>
      <c r="S7" s="193"/>
      <c r="T7" s="193"/>
      <c r="U7" s="193"/>
      <c r="V7" s="193"/>
      <c r="W7" s="194"/>
      <c r="X7" s="192" t="s">
        <v>5</v>
      </c>
      <c r="Y7" s="193"/>
      <c r="Z7" s="193"/>
      <c r="AA7" s="193"/>
      <c r="AB7" s="193"/>
      <c r="AC7" s="193"/>
      <c r="AD7" s="193"/>
      <c r="AE7" s="193"/>
      <c r="AF7" s="193"/>
      <c r="AG7" s="193"/>
      <c r="AH7" s="194"/>
      <c r="AI7" s="192" t="s">
        <v>6</v>
      </c>
      <c r="AJ7" s="194"/>
    </row>
    <row r="8" spans="2:37" s="11" customFormat="1" ht="33" customHeight="1">
      <c r="B8" s="214" t="s">
        <v>7</v>
      </c>
      <c r="C8" s="215"/>
      <c r="D8" s="216" t="s">
        <v>8</v>
      </c>
      <c r="E8" s="217"/>
      <c r="F8" s="217"/>
      <c r="G8" s="217"/>
      <c r="H8" s="218"/>
      <c r="I8" s="217" t="s">
        <v>9</v>
      </c>
      <c r="J8" s="217"/>
      <c r="K8" s="217"/>
      <c r="L8" s="217"/>
      <c r="M8" s="217"/>
      <c r="N8" s="218"/>
      <c r="O8" s="219" t="s">
        <v>10</v>
      </c>
      <c r="P8" s="220"/>
      <c r="Q8" s="220"/>
      <c r="R8" s="220"/>
      <c r="S8" s="221" t="s">
        <v>11</v>
      </c>
      <c r="T8" s="221"/>
      <c r="U8" s="221"/>
      <c r="V8" s="221"/>
      <c r="W8" s="184" t="s">
        <v>12</v>
      </c>
      <c r="X8" s="219" t="s">
        <v>13</v>
      </c>
      <c r="Y8" s="221"/>
      <c r="Z8" s="221"/>
      <c r="AA8" s="221"/>
      <c r="AB8" s="221" t="s">
        <v>14</v>
      </c>
      <c r="AC8" s="221"/>
      <c r="AD8" s="221"/>
      <c r="AE8" s="221"/>
      <c r="AF8" s="221"/>
      <c r="AG8" s="221" t="s">
        <v>15</v>
      </c>
      <c r="AH8" s="222"/>
      <c r="AI8" s="223" t="s">
        <v>16</v>
      </c>
      <c r="AJ8" s="225" t="s">
        <v>17</v>
      </c>
      <c r="AK8" s="227" t="s">
        <v>18</v>
      </c>
    </row>
    <row r="9" spans="2:37" s="11" customFormat="1" ht="21" customHeight="1">
      <c r="B9" s="230" t="s">
        <v>19</v>
      </c>
      <c r="C9" s="233" t="s">
        <v>20</v>
      </c>
      <c r="D9" s="236" t="s">
        <v>21</v>
      </c>
      <c r="E9" s="237"/>
      <c r="F9" s="238"/>
      <c r="G9" s="204" t="s">
        <v>22</v>
      </c>
      <c r="H9" s="239" t="s">
        <v>23</v>
      </c>
      <c r="I9" s="186" t="s">
        <v>21</v>
      </c>
      <c r="J9" s="187"/>
      <c r="K9" s="187"/>
      <c r="L9" s="188"/>
      <c r="M9" s="204" t="s">
        <v>22</v>
      </c>
      <c r="N9" s="242" t="s">
        <v>23</v>
      </c>
      <c r="O9" s="195" t="s">
        <v>24</v>
      </c>
      <c r="P9" s="198" t="s">
        <v>65</v>
      </c>
      <c r="Q9" s="199"/>
      <c r="R9" s="200" t="s">
        <v>26</v>
      </c>
      <c r="S9" s="204" t="s">
        <v>27</v>
      </c>
      <c r="T9" s="245" t="s">
        <v>25</v>
      </c>
      <c r="U9" s="246"/>
      <c r="V9" s="247"/>
      <c r="W9" s="248" t="s">
        <v>28</v>
      </c>
      <c r="X9" s="195" t="s">
        <v>24</v>
      </c>
      <c r="Y9" s="198" t="s">
        <v>65</v>
      </c>
      <c r="Z9" s="250"/>
      <c r="AA9" s="200" t="s">
        <v>26</v>
      </c>
      <c r="AB9" s="204" t="s">
        <v>27</v>
      </c>
      <c r="AC9" s="245" t="s">
        <v>25</v>
      </c>
      <c r="AD9" s="246"/>
      <c r="AE9" s="247"/>
      <c r="AF9" s="200" t="s">
        <v>28</v>
      </c>
      <c r="AG9" s="204" t="s">
        <v>29</v>
      </c>
      <c r="AH9" s="251" t="s">
        <v>30</v>
      </c>
      <c r="AI9" s="224"/>
      <c r="AJ9" s="226"/>
      <c r="AK9" s="228"/>
    </row>
    <row r="10" spans="2:37" s="11" customFormat="1" ht="21" customHeight="1">
      <c r="B10" s="231"/>
      <c r="C10" s="234"/>
      <c r="D10" s="254" t="s">
        <v>31</v>
      </c>
      <c r="E10" s="189" t="s">
        <v>32</v>
      </c>
      <c r="F10" s="255" t="s">
        <v>33</v>
      </c>
      <c r="G10" s="205"/>
      <c r="H10" s="240"/>
      <c r="I10" s="256" t="s">
        <v>34</v>
      </c>
      <c r="J10" s="189" t="s">
        <v>33</v>
      </c>
      <c r="K10" s="189" t="s">
        <v>35</v>
      </c>
      <c r="L10" s="189" t="s">
        <v>77</v>
      </c>
      <c r="M10" s="205"/>
      <c r="N10" s="243"/>
      <c r="O10" s="196"/>
      <c r="P10" s="203" t="s">
        <v>26</v>
      </c>
      <c r="Q10" s="203" t="s">
        <v>72</v>
      </c>
      <c r="R10" s="201"/>
      <c r="S10" s="205"/>
      <c r="T10" s="203" t="s">
        <v>36</v>
      </c>
      <c r="U10" s="203" t="s">
        <v>37</v>
      </c>
      <c r="V10" s="203" t="s">
        <v>38</v>
      </c>
      <c r="W10" s="226"/>
      <c r="X10" s="196"/>
      <c r="Y10" s="203" t="s">
        <v>26</v>
      </c>
      <c r="Z10" s="203" t="s">
        <v>72</v>
      </c>
      <c r="AA10" s="201"/>
      <c r="AB10" s="205"/>
      <c r="AC10" s="203" t="s">
        <v>36</v>
      </c>
      <c r="AD10" s="203" t="s">
        <v>37</v>
      </c>
      <c r="AE10" s="203" t="s">
        <v>38</v>
      </c>
      <c r="AF10" s="201"/>
      <c r="AG10" s="205"/>
      <c r="AH10" s="252"/>
      <c r="AI10" s="224"/>
      <c r="AJ10" s="226"/>
      <c r="AK10" s="229"/>
    </row>
    <row r="11" spans="2:37" s="11" customFormat="1" ht="15">
      <c r="B11" s="232"/>
      <c r="C11" s="235"/>
      <c r="D11" s="254"/>
      <c r="E11" s="189"/>
      <c r="F11" s="255"/>
      <c r="G11" s="206"/>
      <c r="H11" s="241"/>
      <c r="I11" s="256"/>
      <c r="J11" s="189"/>
      <c r="K11" s="189"/>
      <c r="L11" s="189"/>
      <c r="M11" s="206"/>
      <c r="N11" s="244"/>
      <c r="O11" s="197"/>
      <c r="P11" s="203"/>
      <c r="Q11" s="203"/>
      <c r="R11" s="202"/>
      <c r="S11" s="206"/>
      <c r="T11" s="203"/>
      <c r="U11" s="203"/>
      <c r="V11" s="203"/>
      <c r="W11" s="249"/>
      <c r="X11" s="197"/>
      <c r="Y11" s="203"/>
      <c r="Z11" s="203"/>
      <c r="AA11" s="202"/>
      <c r="AB11" s="206"/>
      <c r="AC11" s="203"/>
      <c r="AD11" s="203"/>
      <c r="AE11" s="203"/>
      <c r="AF11" s="202"/>
      <c r="AG11" s="206"/>
      <c r="AH11" s="253"/>
      <c r="AI11" s="15" t="s">
        <v>26</v>
      </c>
      <c r="AJ11" s="183" t="s">
        <v>28</v>
      </c>
      <c r="AK11" s="229"/>
    </row>
    <row r="12" spans="2:37" s="84" customFormat="1" ht="15.75" thickBot="1">
      <c r="B12" s="85">
        <v>1</v>
      </c>
      <c r="C12" s="86">
        <v>2</v>
      </c>
      <c r="D12" s="87">
        <v>3</v>
      </c>
      <c r="E12" s="88">
        <v>4</v>
      </c>
      <c r="F12" s="88">
        <v>5</v>
      </c>
      <c r="G12" s="88">
        <v>6</v>
      </c>
      <c r="H12" s="89">
        <v>7</v>
      </c>
      <c r="I12" s="90">
        <v>8</v>
      </c>
      <c r="J12" s="88">
        <v>9</v>
      </c>
      <c r="K12" s="88">
        <v>10</v>
      </c>
      <c r="L12" s="88">
        <v>36</v>
      </c>
      <c r="M12" s="88">
        <v>11</v>
      </c>
      <c r="N12" s="91">
        <v>12</v>
      </c>
      <c r="O12" s="92">
        <v>13</v>
      </c>
      <c r="P12" s="88">
        <v>14</v>
      </c>
      <c r="Q12" s="88">
        <v>15</v>
      </c>
      <c r="R12" s="93">
        <v>16</v>
      </c>
      <c r="S12" s="93">
        <v>17</v>
      </c>
      <c r="T12" s="88">
        <v>18</v>
      </c>
      <c r="U12" s="88">
        <v>19</v>
      </c>
      <c r="V12" s="88">
        <v>20</v>
      </c>
      <c r="W12" s="94">
        <v>21</v>
      </c>
      <c r="X12" s="92">
        <v>22</v>
      </c>
      <c r="Y12" s="88">
        <v>23</v>
      </c>
      <c r="Z12" s="88">
        <v>24</v>
      </c>
      <c r="AA12" s="88">
        <v>25</v>
      </c>
      <c r="AB12" s="93">
        <v>26</v>
      </c>
      <c r="AC12" s="88">
        <v>27</v>
      </c>
      <c r="AD12" s="88">
        <v>28</v>
      </c>
      <c r="AE12" s="88">
        <v>29</v>
      </c>
      <c r="AF12" s="93">
        <v>30</v>
      </c>
      <c r="AG12" s="93">
        <v>31</v>
      </c>
      <c r="AH12" s="95">
        <v>32</v>
      </c>
      <c r="AI12" s="92">
        <v>33</v>
      </c>
      <c r="AJ12" s="94">
        <v>34</v>
      </c>
      <c r="AK12" s="96">
        <v>35</v>
      </c>
    </row>
    <row r="13" spans="1:37" s="13" customFormat="1" ht="24.75" customHeight="1">
      <c r="A13" s="83">
        <v>1</v>
      </c>
      <c r="B13" s="97"/>
      <c r="C13" s="160"/>
      <c r="D13" s="71"/>
      <c r="E13" s="98"/>
      <c r="F13" s="98"/>
      <c r="G13" s="141"/>
      <c r="H13" s="165"/>
      <c r="I13" s="177"/>
      <c r="J13" s="99"/>
      <c r="K13" s="99"/>
      <c r="L13" s="99"/>
      <c r="M13" s="143"/>
      <c r="N13" s="170"/>
      <c r="O13" s="100"/>
      <c r="P13" s="101"/>
      <c r="Q13" s="101"/>
      <c r="R13" s="76">
        <f>IF((P13+Q13=1),IF(P13=1,O13,O13*0.48),0)</f>
        <v>0</v>
      </c>
      <c r="S13" s="100"/>
      <c r="T13" s="101"/>
      <c r="U13" s="101"/>
      <c r="V13" s="101"/>
      <c r="W13" s="102">
        <f>IF(AND((T13+U13+V13=1),R13&gt;0,S13&gt;0),IF(T13=1,S13*R13,IF(U13=1,R13*S13/0.48,R13*S13/(0.48*166.386))),0)</f>
        <v>0</v>
      </c>
      <c r="X13" s="100"/>
      <c r="Y13" s="98"/>
      <c r="Z13" s="98"/>
      <c r="AA13" s="76">
        <f>IF((Y13+Z13=1),IF(Y13=1,X13,X13*0.48),0)</f>
        <v>0</v>
      </c>
      <c r="AB13" s="103"/>
      <c r="AC13" s="101"/>
      <c r="AD13" s="101"/>
      <c r="AE13" s="101"/>
      <c r="AF13" s="76">
        <f>IF(AND((AC13+AD13+AE13=1),AA13&gt;0,AB13&gt;0),IF(AC13=1,AB13*AA13,IF(AD13=1,AA13*AB13/0.48,AA13*AB13/(0.48*166.386))),0)</f>
        <v>0</v>
      </c>
      <c r="AG13" s="104"/>
      <c r="AH13" s="102">
        <f>-AG13*AA13</f>
        <v>0</v>
      </c>
      <c r="AI13" s="105">
        <f>+R13+AH13</f>
        <v>0</v>
      </c>
      <c r="AJ13" s="106">
        <f>+W13+AF13</f>
        <v>0</v>
      </c>
      <c r="AK13" s="107"/>
    </row>
    <row r="14" spans="1:37" s="13" customFormat="1" ht="24.75" customHeight="1">
      <c r="A14" s="83">
        <f>1+A13</f>
        <v>2</v>
      </c>
      <c r="B14" s="52"/>
      <c r="C14" s="161"/>
      <c r="D14" s="71"/>
      <c r="E14" s="53"/>
      <c r="F14" s="53"/>
      <c r="G14" s="136"/>
      <c r="H14" s="166"/>
      <c r="I14" s="178"/>
      <c r="J14" s="68"/>
      <c r="K14" s="68"/>
      <c r="L14" s="68"/>
      <c r="M14" s="144"/>
      <c r="N14" s="171"/>
      <c r="O14" s="59"/>
      <c r="P14" s="60"/>
      <c r="Q14" s="60"/>
      <c r="R14" s="16">
        <f aca="true" t="shared" si="0" ref="R14:R26">IF((P14+Q14=1),IF(P14=1,O14,O14*0.48),0)</f>
        <v>0</v>
      </c>
      <c r="S14" s="59"/>
      <c r="T14" s="60"/>
      <c r="U14" s="60"/>
      <c r="V14" s="60"/>
      <c r="W14" s="17">
        <f aca="true" t="shared" si="1" ref="W14:W26">IF(AND((T14+U14+V14=1),R14&gt;0,S14&gt;0),IF(T14=1,S14*R14,IF(U14=1,R14*S14/0.48,R14*S14/(0.48*166.386))),0)</f>
        <v>0</v>
      </c>
      <c r="X14" s="59"/>
      <c r="Y14" s="53"/>
      <c r="Z14" s="53"/>
      <c r="AA14" s="16">
        <f aca="true" t="shared" si="2" ref="AA14:AA26">IF((Y14+Z14=1),IF(Y14=1,X14,X14*0.48),0)</f>
        <v>0</v>
      </c>
      <c r="AB14" s="74"/>
      <c r="AC14" s="60"/>
      <c r="AD14" s="60"/>
      <c r="AE14" s="60"/>
      <c r="AF14" s="16">
        <f aca="true" t="shared" si="3" ref="AF14:AF26">IF(AND((AC14+AD14+AE14=1),AA14&gt;0,AB14&gt;0),IF(AC14=1,AB14*AA14,IF(AD14=1,AA14*AB14/0.48,AA14*AB14/(0.48*166.386))),0)</f>
        <v>0</v>
      </c>
      <c r="AG14" s="64"/>
      <c r="AH14" s="17">
        <f aca="true" t="shared" si="4" ref="AH14:AH26">-AG14*AA14</f>
        <v>0</v>
      </c>
      <c r="AI14" s="18">
        <f aca="true" t="shared" si="5" ref="AI14:AI26">+R14+AH14</f>
        <v>0</v>
      </c>
      <c r="AJ14" s="19">
        <f aca="true" t="shared" si="6" ref="AJ14:AJ26">+W14+AF14</f>
        <v>0</v>
      </c>
      <c r="AK14" s="81"/>
    </row>
    <row r="15" spans="1:37" s="13" customFormat="1" ht="24.75" customHeight="1">
      <c r="A15" s="83">
        <f aca="true" t="shared" si="7" ref="A15:A37">1+A14</f>
        <v>3</v>
      </c>
      <c r="B15" s="52"/>
      <c r="C15" s="161"/>
      <c r="D15" s="71"/>
      <c r="E15" s="53"/>
      <c r="F15" s="53"/>
      <c r="G15" s="136"/>
      <c r="H15" s="166"/>
      <c r="I15" s="178"/>
      <c r="J15" s="68"/>
      <c r="K15" s="68"/>
      <c r="L15" s="68"/>
      <c r="M15" s="144"/>
      <c r="N15" s="171"/>
      <c r="O15" s="59"/>
      <c r="P15" s="60"/>
      <c r="Q15" s="60"/>
      <c r="R15" s="16">
        <f t="shared" si="0"/>
        <v>0</v>
      </c>
      <c r="S15" s="59"/>
      <c r="T15" s="60"/>
      <c r="U15" s="60"/>
      <c r="V15" s="60"/>
      <c r="W15" s="17">
        <f t="shared" si="1"/>
        <v>0</v>
      </c>
      <c r="X15" s="59"/>
      <c r="Y15" s="53"/>
      <c r="Z15" s="53"/>
      <c r="AA15" s="16">
        <f t="shared" si="2"/>
        <v>0</v>
      </c>
      <c r="AB15" s="74"/>
      <c r="AC15" s="60"/>
      <c r="AD15" s="60"/>
      <c r="AE15" s="60"/>
      <c r="AF15" s="16">
        <f t="shared" si="3"/>
        <v>0</v>
      </c>
      <c r="AG15" s="64"/>
      <c r="AH15" s="17">
        <f t="shared" si="4"/>
        <v>0</v>
      </c>
      <c r="AI15" s="18">
        <f t="shared" si="5"/>
        <v>0</v>
      </c>
      <c r="AJ15" s="19">
        <f t="shared" si="6"/>
        <v>0</v>
      </c>
      <c r="AK15" s="81"/>
    </row>
    <row r="16" spans="1:37" s="13" customFormat="1" ht="24.75" customHeight="1">
      <c r="A16" s="83">
        <f t="shared" si="7"/>
        <v>4</v>
      </c>
      <c r="B16" s="52"/>
      <c r="C16" s="161"/>
      <c r="D16" s="71"/>
      <c r="E16" s="53"/>
      <c r="F16" s="53"/>
      <c r="G16" s="136"/>
      <c r="H16" s="166"/>
      <c r="I16" s="178"/>
      <c r="J16" s="68"/>
      <c r="K16" s="68"/>
      <c r="L16" s="68"/>
      <c r="M16" s="144"/>
      <c r="N16" s="171"/>
      <c r="O16" s="59"/>
      <c r="P16" s="60"/>
      <c r="Q16" s="60"/>
      <c r="R16" s="16">
        <f t="shared" si="0"/>
        <v>0</v>
      </c>
      <c r="S16" s="59"/>
      <c r="T16" s="60"/>
      <c r="U16" s="60"/>
      <c r="V16" s="60"/>
      <c r="W16" s="17">
        <f t="shared" si="1"/>
        <v>0</v>
      </c>
      <c r="X16" s="59"/>
      <c r="Y16" s="53"/>
      <c r="Z16" s="53"/>
      <c r="AA16" s="16">
        <f t="shared" si="2"/>
        <v>0</v>
      </c>
      <c r="AB16" s="74"/>
      <c r="AC16" s="60"/>
      <c r="AD16" s="60"/>
      <c r="AE16" s="60"/>
      <c r="AF16" s="16">
        <f t="shared" si="3"/>
        <v>0</v>
      </c>
      <c r="AG16" s="64"/>
      <c r="AH16" s="17">
        <f t="shared" si="4"/>
        <v>0</v>
      </c>
      <c r="AI16" s="18">
        <f t="shared" si="5"/>
        <v>0</v>
      </c>
      <c r="AJ16" s="19">
        <f t="shared" si="6"/>
        <v>0</v>
      </c>
      <c r="AK16" s="81"/>
    </row>
    <row r="17" spans="1:37" s="13" customFormat="1" ht="24.75" customHeight="1">
      <c r="A17" s="83">
        <f t="shared" si="7"/>
        <v>5</v>
      </c>
      <c r="B17" s="108"/>
      <c r="C17" s="162"/>
      <c r="D17" s="109"/>
      <c r="E17" s="110"/>
      <c r="F17" s="110"/>
      <c r="G17" s="137"/>
      <c r="H17" s="167"/>
      <c r="I17" s="179"/>
      <c r="J17" s="112"/>
      <c r="K17" s="112"/>
      <c r="L17" s="111"/>
      <c r="M17" s="145"/>
      <c r="N17" s="172"/>
      <c r="O17" s="113"/>
      <c r="P17" s="114"/>
      <c r="Q17" s="114"/>
      <c r="R17" s="115">
        <f t="shared" si="0"/>
        <v>0</v>
      </c>
      <c r="S17" s="113"/>
      <c r="T17" s="114"/>
      <c r="U17" s="114"/>
      <c r="V17" s="114"/>
      <c r="W17" s="116">
        <f t="shared" si="1"/>
        <v>0</v>
      </c>
      <c r="X17" s="113"/>
      <c r="Y17" s="110"/>
      <c r="Z17" s="110"/>
      <c r="AA17" s="115">
        <f t="shared" si="2"/>
        <v>0</v>
      </c>
      <c r="AB17" s="117"/>
      <c r="AC17" s="114"/>
      <c r="AD17" s="114"/>
      <c r="AE17" s="114"/>
      <c r="AF17" s="115">
        <f t="shared" si="3"/>
        <v>0</v>
      </c>
      <c r="AG17" s="118"/>
      <c r="AH17" s="116">
        <f t="shared" si="4"/>
        <v>0</v>
      </c>
      <c r="AI17" s="119">
        <f t="shared" si="5"/>
        <v>0</v>
      </c>
      <c r="AJ17" s="120">
        <f t="shared" si="6"/>
        <v>0</v>
      </c>
      <c r="AK17" s="121"/>
    </row>
    <row r="18" spans="1:37" s="13" customFormat="1" ht="24.75" customHeight="1">
      <c r="A18" s="83">
        <f t="shared" si="7"/>
        <v>6</v>
      </c>
      <c r="B18" s="49"/>
      <c r="C18" s="163"/>
      <c r="D18" s="70"/>
      <c r="E18" s="50"/>
      <c r="F18" s="50"/>
      <c r="G18" s="142"/>
      <c r="H18" s="168"/>
      <c r="I18" s="180"/>
      <c r="J18" s="51"/>
      <c r="K18" s="51"/>
      <c r="L18" s="67"/>
      <c r="M18" s="146"/>
      <c r="N18" s="173"/>
      <c r="O18" s="57"/>
      <c r="P18" s="58"/>
      <c r="Q18" s="58"/>
      <c r="R18" s="40">
        <f t="shared" si="0"/>
        <v>0</v>
      </c>
      <c r="S18" s="57"/>
      <c r="T18" s="58"/>
      <c r="U18" s="58"/>
      <c r="V18" s="58"/>
      <c r="W18" s="41">
        <f t="shared" si="1"/>
        <v>0</v>
      </c>
      <c r="X18" s="57"/>
      <c r="Y18" s="50"/>
      <c r="Z18" s="50"/>
      <c r="AA18" s="40">
        <f t="shared" si="2"/>
        <v>0</v>
      </c>
      <c r="AB18" s="73"/>
      <c r="AC18" s="58"/>
      <c r="AD18" s="58"/>
      <c r="AE18" s="58"/>
      <c r="AF18" s="40">
        <f t="shared" si="3"/>
        <v>0</v>
      </c>
      <c r="AG18" s="63"/>
      <c r="AH18" s="41">
        <f t="shared" si="4"/>
        <v>0</v>
      </c>
      <c r="AI18" s="42">
        <f t="shared" si="5"/>
        <v>0</v>
      </c>
      <c r="AJ18" s="43">
        <f t="shared" si="6"/>
        <v>0</v>
      </c>
      <c r="AK18" s="80"/>
    </row>
    <row r="19" spans="1:37" s="13" customFormat="1" ht="24.75" customHeight="1">
      <c r="A19" s="83">
        <f t="shared" si="7"/>
        <v>7</v>
      </c>
      <c r="B19" s="52"/>
      <c r="C19" s="161"/>
      <c r="D19" s="71"/>
      <c r="E19" s="53"/>
      <c r="F19" s="53"/>
      <c r="G19" s="136"/>
      <c r="H19" s="166"/>
      <c r="I19" s="178"/>
      <c r="J19" s="68"/>
      <c r="K19" s="68"/>
      <c r="L19" s="68"/>
      <c r="M19" s="144"/>
      <c r="N19" s="171"/>
      <c r="O19" s="59"/>
      <c r="P19" s="60"/>
      <c r="Q19" s="60"/>
      <c r="R19" s="16">
        <f t="shared" si="0"/>
        <v>0</v>
      </c>
      <c r="S19" s="59"/>
      <c r="T19" s="60"/>
      <c r="U19" s="60"/>
      <c r="V19" s="60"/>
      <c r="W19" s="17">
        <f t="shared" si="1"/>
        <v>0</v>
      </c>
      <c r="X19" s="59"/>
      <c r="Y19" s="53"/>
      <c r="Z19" s="53"/>
      <c r="AA19" s="16">
        <f t="shared" si="2"/>
        <v>0</v>
      </c>
      <c r="AB19" s="74"/>
      <c r="AC19" s="60"/>
      <c r="AD19" s="60"/>
      <c r="AE19" s="60"/>
      <c r="AF19" s="16">
        <f t="shared" si="3"/>
        <v>0</v>
      </c>
      <c r="AG19" s="64"/>
      <c r="AH19" s="17">
        <f t="shared" si="4"/>
        <v>0</v>
      </c>
      <c r="AI19" s="18">
        <f t="shared" si="5"/>
        <v>0</v>
      </c>
      <c r="AJ19" s="19">
        <f t="shared" si="6"/>
        <v>0</v>
      </c>
      <c r="AK19" s="81"/>
    </row>
    <row r="20" spans="1:37" s="13" customFormat="1" ht="24.75" customHeight="1">
      <c r="A20" s="83">
        <f t="shared" si="7"/>
        <v>8</v>
      </c>
      <c r="B20" s="52"/>
      <c r="C20" s="161"/>
      <c r="D20" s="71"/>
      <c r="E20" s="53"/>
      <c r="F20" s="53"/>
      <c r="G20" s="136"/>
      <c r="H20" s="166"/>
      <c r="I20" s="178"/>
      <c r="J20" s="68"/>
      <c r="K20" s="68"/>
      <c r="L20" s="68"/>
      <c r="M20" s="144"/>
      <c r="N20" s="171"/>
      <c r="O20" s="59"/>
      <c r="P20" s="60"/>
      <c r="Q20" s="60"/>
      <c r="R20" s="16">
        <f>IF((P20+Q20=1),IF(P20=1,O20,O20*0.48),0)</f>
        <v>0</v>
      </c>
      <c r="S20" s="59"/>
      <c r="T20" s="60"/>
      <c r="U20" s="60"/>
      <c r="V20" s="60"/>
      <c r="W20" s="17">
        <f>IF(AND((T20+U20+V20=1),R20&gt;0,S20&gt;0),IF(T20=1,S20*R20,IF(U20=1,R20*S20/0.48,R20*S20/(0.48*166.386))),0)</f>
        <v>0</v>
      </c>
      <c r="X20" s="59"/>
      <c r="Y20" s="53"/>
      <c r="Z20" s="53"/>
      <c r="AA20" s="16">
        <f>IF((Y20+Z20=1),IF(Y20=1,X20,X20*0.48),0)</f>
        <v>0</v>
      </c>
      <c r="AB20" s="74"/>
      <c r="AC20" s="60"/>
      <c r="AD20" s="60"/>
      <c r="AE20" s="60"/>
      <c r="AF20" s="16">
        <f>IF(AND((AC20+AD20+AE20=1),AA20&gt;0,AB20&gt;0),IF(AC20=1,AB20*AA20,IF(AD20=1,AA20*AB20/0.48,AA20*AB20/(0.48*166.386))),0)</f>
        <v>0</v>
      </c>
      <c r="AG20" s="64"/>
      <c r="AH20" s="17">
        <f>-AG20*AA20</f>
        <v>0</v>
      </c>
      <c r="AI20" s="18">
        <f>+R20+AH20</f>
        <v>0</v>
      </c>
      <c r="AJ20" s="19">
        <f>+W20+AF20</f>
        <v>0</v>
      </c>
      <c r="AK20" s="81"/>
    </row>
    <row r="21" spans="1:37" s="13" customFormat="1" ht="24.75" customHeight="1">
      <c r="A21" s="83">
        <f t="shared" si="7"/>
        <v>9</v>
      </c>
      <c r="B21" s="52"/>
      <c r="C21" s="161"/>
      <c r="D21" s="71"/>
      <c r="E21" s="53"/>
      <c r="F21" s="53"/>
      <c r="G21" s="136"/>
      <c r="H21" s="166"/>
      <c r="I21" s="178"/>
      <c r="J21" s="68"/>
      <c r="K21" s="68"/>
      <c r="L21" s="68"/>
      <c r="M21" s="144"/>
      <c r="N21" s="171"/>
      <c r="O21" s="59"/>
      <c r="P21" s="60"/>
      <c r="Q21" s="60"/>
      <c r="R21" s="16">
        <f>IF((P21+Q21=1),IF(P21=1,O21,O21*0.48),0)</f>
        <v>0</v>
      </c>
      <c r="S21" s="59"/>
      <c r="T21" s="60"/>
      <c r="U21" s="60"/>
      <c r="V21" s="60"/>
      <c r="W21" s="17">
        <f>IF(AND((T21+U21+V21=1),R21&gt;0,S21&gt;0),IF(T21=1,S21*R21,IF(U21=1,R21*S21/0.48,R21*S21/(0.48*166.386))),0)</f>
        <v>0</v>
      </c>
      <c r="X21" s="59"/>
      <c r="Y21" s="53"/>
      <c r="Z21" s="53"/>
      <c r="AA21" s="16">
        <f>IF((Y21+Z21=1),IF(Y21=1,X21,X21*0.48),0)</f>
        <v>0</v>
      </c>
      <c r="AB21" s="74"/>
      <c r="AC21" s="60"/>
      <c r="AD21" s="60"/>
      <c r="AE21" s="60"/>
      <c r="AF21" s="16">
        <f>IF(AND((AC21+AD21+AE21=1),AA21&gt;0,AB21&gt;0),IF(AC21=1,AB21*AA21,IF(AD21=1,AA21*AB21/0.48,AA21*AB21/(0.48*166.386))),0)</f>
        <v>0</v>
      </c>
      <c r="AG21" s="64"/>
      <c r="AH21" s="17">
        <f>-AG21*AA21</f>
        <v>0</v>
      </c>
      <c r="AI21" s="18">
        <f>+R21+AH21</f>
        <v>0</v>
      </c>
      <c r="AJ21" s="19">
        <f>+W21+AF21</f>
        <v>0</v>
      </c>
      <c r="AK21" s="81"/>
    </row>
    <row r="22" spans="1:37" s="13" customFormat="1" ht="24.75" customHeight="1">
      <c r="A22" s="83">
        <f t="shared" si="7"/>
        <v>10</v>
      </c>
      <c r="B22" s="108"/>
      <c r="C22" s="162"/>
      <c r="D22" s="109"/>
      <c r="E22" s="110"/>
      <c r="F22" s="110"/>
      <c r="G22" s="137"/>
      <c r="H22" s="167"/>
      <c r="I22" s="179"/>
      <c r="J22" s="112"/>
      <c r="K22" s="112"/>
      <c r="L22" s="112"/>
      <c r="M22" s="145"/>
      <c r="N22" s="172"/>
      <c r="O22" s="113"/>
      <c r="P22" s="114"/>
      <c r="Q22" s="114"/>
      <c r="R22" s="115">
        <f>IF((P22+Q22=1),IF(P22=1,O22,O22*0.48),0)</f>
        <v>0</v>
      </c>
      <c r="S22" s="113"/>
      <c r="T22" s="114"/>
      <c r="U22" s="114"/>
      <c r="V22" s="114"/>
      <c r="W22" s="116">
        <f>IF(AND((T22+U22+V22=1),R22&gt;0,S22&gt;0),IF(T22=1,S22*R22,IF(U22=1,R22*S22/0.48,R22*S22/(0.48*166.386))),0)</f>
        <v>0</v>
      </c>
      <c r="X22" s="113"/>
      <c r="Y22" s="110"/>
      <c r="Z22" s="110"/>
      <c r="AA22" s="115">
        <f>IF((Y22+Z22=1),IF(Y22=1,X22,X22*0.48),0)</f>
        <v>0</v>
      </c>
      <c r="AB22" s="117"/>
      <c r="AC22" s="114"/>
      <c r="AD22" s="114"/>
      <c r="AE22" s="114"/>
      <c r="AF22" s="115">
        <f>IF(AND((AC22+AD22+AE22=1),AA22&gt;0,AB22&gt;0),IF(AC22=1,AB22*AA22,IF(AD22=1,AA22*AB22/0.48,AA22*AB22/(0.48*166.386))),0)</f>
        <v>0</v>
      </c>
      <c r="AG22" s="118"/>
      <c r="AH22" s="116">
        <f>-AG22*AA22</f>
        <v>0</v>
      </c>
      <c r="AI22" s="119">
        <f>+R22+AH22</f>
        <v>0</v>
      </c>
      <c r="AJ22" s="120">
        <f>+W22+AF22</f>
        <v>0</v>
      </c>
      <c r="AK22" s="121"/>
    </row>
    <row r="23" spans="1:37" s="13" customFormat="1" ht="24.75" customHeight="1">
      <c r="A23" s="83">
        <f t="shared" si="7"/>
        <v>11</v>
      </c>
      <c r="B23" s="52"/>
      <c r="C23" s="161"/>
      <c r="D23" s="71"/>
      <c r="E23" s="53"/>
      <c r="F23" s="53"/>
      <c r="G23" s="136"/>
      <c r="H23" s="166"/>
      <c r="I23" s="180"/>
      <c r="J23" s="51"/>
      <c r="K23" s="51"/>
      <c r="L23" s="67"/>
      <c r="M23" s="144"/>
      <c r="N23" s="171"/>
      <c r="O23" s="59"/>
      <c r="P23" s="60"/>
      <c r="Q23" s="60"/>
      <c r="R23" s="16">
        <f>IF((P23+Q23=1),IF(P23=1,O23,O23*0.48),0)</f>
        <v>0</v>
      </c>
      <c r="S23" s="59"/>
      <c r="T23" s="60"/>
      <c r="U23" s="60"/>
      <c r="V23" s="60"/>
      <c r="W23" s="17">
        <f>IF(AND((T23+U23+V23=1),R23&gt;0,S23&gt;0),IF(T23=1,S23*R23,IF(U23=1,R23*S23/0.48,R23*S23/(0.48*166.386))),0)</f>
        <v>0</v>
      </c>
      <c r="X23" s="59"/>
      <c r="Y23" s="53"/>
      <c r="Z23" s="53"/>
      <c r="AA23" s="16">
        <f>IF((Y23+Z23=1),IF(Y23=1,X23,X23*0.48),0)</f>
        <v>0</v>
      </c>
      <c r="AB23" s="74"/>
      <c r="AC23" s="60"/>
      <c r="AD23" s="60"/>
      <c r="AE23" s="60"/>
      <c r="AF23" s="16">
        <f>IF(AND((AC23+AD23+AE23=1),AA23&gt;0,AB23&gt;0),IF(AC23=1,AB23*AA23,IF(AD23=1,AA23*AB23/0.48,AA23*AB23/(0.48*166.386))),0)</f>
        <v>0</v>
      </c>
      <c r="AG23" s="64"/>
      <c r="AH23" s="17">
        <f>-AG23*AA23</f>
        <v>0</v>
      </c>
      <c r="AI23" s="18">
        <f>+R23+AH23</f>
        <v>0</v>
      </c>
      <c r="AJ23" s="19">
        <f>+W23+AF23</f>
        <v>0</v>
      </c>
      <c r="AK23" s="81"/>
    </row>
    <row r="24" spans="1:37" s="13" customFormat="1" ht="24.75" customHeight="1">
      <c r="A24" s="83">
        <f t="shared" si="7"/>
        <v>12</v>
      </c>
      <c r="B24" s="52"/>
      <c r="C24" s="161"/>
      <c r="D24" s="71"/>
      <c r="E24" s="53"/>
      <c r="F24" s="53"/>
      <c r="G24" s="136"/>
      <c r="H24" s="166"/>
      <c r="I24" s="178"/>
      <c r="J24" s="68"/>
      <c r="K24" s="68"/>
      <c r="L24" s="68"/>
      <c r="M24" s="144"/>
      <c r="N24" s="171"/>
      <c r="O24" s="59"/>
      <c r="P24" s="60"/>
      <c r="Q24" s="60"/>
      <c r="R24" s="16">
        <f>IF((P24+Q24=1),IF(P24=1,O24,O24*0.48),0)</f>
        <v>0</v>
      </c>
      <c r="S24" s="59"/>
      <c r="T24" s="60"/>
      <c r="U24" s="60"/>
      <c r="V24" s="60"/>
      <c r="W24" s="17">
        <f>IF(AND((T24+U24+V24=1),R24&gt;0,S24&gt;0),IF(T24=1,S24*R24,IF(U24=1,R24*S24/0.48,R24*S24/(0.48*166.386))),0)</f>
        <v>0</v>
      </c>
      <c r="X24" s="59"/>
      <c r="Y24" s="53"/>
      <c r="Z24" s="53"/>
      <c r="AA24" s="16">
        <f>IF((Y24+Z24=1),IF(Y24=1,X24,X24*0.48),0)</f>
        <v>0</v>
      </c>
      <c r="AB24" s="74"/>
      <c r="AC24" s="60"/>
      <c r="AD24" s="60"/>
      <c r="AE24" s="60"/>
      <c r="AF24" s="16">
        <f>IF(AND((AC24+AD24+AE24=1),AA24&gt;0,AB24&gt;0),IF(AC24=1,AB24*AA24,IF(AD24=1,AA24*AB24/0.48,AA24*AB24/(0.48*166.386))),0)</f>
        <v>0</v>
      </c>
      <c r="AG24" s="64"/>
      <c r="AH24" s="17">
        <f>-AG24*AA24</f>
        <v>0</v>
      </c>
      <c r="AI24" s="18">
        <f>+R24+AH24</f>
        <v>0</v>
      </c>
      <c r="AJ24" s="19">
        <f>+W24+AF24</f>
        <v>0</v>
      </c>
      <c r="AK24" s="81"/>
    </row>
    <row r="25" spans="1:37" s="13" customFormat="1" ht="24.75" customHeight="1">
      <c r="A25" s="83">
        <f t="shared" si="7"/>
        <v>13</v>
      </c>
      <c r="B25" s="52"/>
      <c r="C25" s="161"/>
      <c r="D25" s="71"/>
      <c r="E25" s="53"/>
      <c r="F25" s="53"/>
      <c r="G25" s="136"/>
      <c r="H25" s="166"/>
      <c r="I25" s="178"/>
      <c r="J25" s="68"/>
      <c r="K25" s="68"/>
      <c r="L25" s="68"/>
      <c r="M25" s="144"/>
      <c r="N25" s="171"/>
      <c r="O25" s="59"/>
      <c r="P25" s="60"/>
      <c r="Q25" s="60"/>
      <c r="R25" s="16">
        <f t="shared" si="0"/>
        <v>0</v>
      </c>
      <c r="S25" s="59"/>
      <c r="T25" s="60"/>
      <c r="U25" s="60"/>
      <c r="V25" s="60"/>
      <c r="W25" s="17">
        <f t="shared" si="1"/>
        <v>0</v>
      </c>
      <c r="X25" s="59"/>
      <c r="Y25" s="53"/>
      <c r="Z25" s="53"/>
      <c r="AA25" s="16">
        <f t="shared" si="2"/>
        <v>0</v>
      </c>
      <c r="AB25" s="74"/>
      <c r="AC25" s="60"/>
      <c r="AD25" s="60"/>
      <c r="AE25" s="60"/>
      <c r="AF25" s="16">
        <f t="shared" si="3"/>
        <v>0</v>
      </c>
      <c r="AG25" s="64"/>
      <c r="AH25" s="17">
        <f t="shared" si="4"/>
        <v>0</v>
      </c>
      <c r="AI25" s="18">
        <f t="shared" si="5"/>
        <v>0</v>
      </c>
      <c r="AJ25" s="19">
        <f t="shared" si="6"/>
        <v>0</v>
      </c>
      <c r="AK25" s="81"/>
    </row>
    <row r="26" spans="1:37" s="13" customFormat="1" ht="24.75" customHeight="1">
      <c r="A26" s="83">
        <f t="shared" si="7"/>
        <v>14</v>
      </c>
      <c r="B26" s="52"/>
      <c r="C26" s="161"/>
      <c r="D26" s="71"/>
      <c r="E26" s="53"/>
      <c r="F26" s="53"/>
      <c r="G26" s="136"/>
      <c r="H26" s="166"/>
      <c r="I26" s="178"/>
      <c r="J26" s="68"/>
      <c r="K26" s="68"/>
      <c r="L26" s="68"/>
      <c r="M26" s="144"/>
      <c r="N26" s="171"/>
      <c r="O26" s="59"/>
      <c r="P26" s="60"/>
      <c r="Q26" s="60"/>
      <c r="R26" s="16">
        <f t="shared" si="0"/>
        <v>0</v>
      </c>
      <c r="S26" s="59"/>
      <c r="T26" s="60"/>
      <c r="U26" s="60"/>
      <c r="V26" s="60"/>
      <c r="W26" s="17">
        <f t="shared" si="1"/>
        <v>0</v>
      </c>
      <c r="X26" s="59"/>
      <c r="Y26" s="53"/>
      <c r="Z26" s="53"/>
      <c r="AA26" s="16">
        <f t="shared" si="2"/>
        <v>0</v>
      </c>
      <c r="AB26" s="74"/>
      <c r="AC26" s="60"/>
      <c r="AD26" s="60"/>
      <c r="AE26" s="60"/>
      <c r="AF26" s="16">
        <f t="shared" si="3"/>
        <v>0</v>
      </c>
      <c r="AG26" s="64"/>
      <c r="AH26" s="17">
        <f t="shared" si="4"/>
        <v>0</v>
      </c>
      <c r="AI26" s="18">
        <f t="shared" si="5"/>
        <v>0</v>
      </c>
      <c r="AJ26" s="19">
        <f t="shared" si="6"/>
        <v>0</v>
      </c>
      <c r="AK26" s="81"/>
    </row>
    <row r="27" spans="1:37" s="13" customFormat="1" ht="24.75" customHeight="1">
      <c r="A27" s="83">
        <f t="shared" si="7"/>
        <v>15</v>
      </c>
      <c r="B27" s="108"/>
      <c r="C27" s="162"/>
      <c r="D27" s="109"/>
      <c r="E27" s="110"/>
      <c r="F27" s="110"/>
      <c r="G27" s="137"/>
      <c r="H27" s="167"/>
      <c r="I27" s="179"/>
      <c r="J27" s="112"/>
      <c r="K27" s="112"/>
      <c r="L27" s="111"/>
      <c r="M27" s="145"/>
      <c r="N27" s="172"/>
      <c r="O27" s="113"/>
      <c r="P27" s="114"/>
      <c r="Q27" s="114"/>
      <c r="R27" s="115">
        <f>IF((P27+Q27=1),IF(P27=1,O27,O27*0.48),0)</f>
        <v>0</v>
      </c>
      <c r="S27" s="113"/>
      <c r="T27" s="114"/>
      <c r="U27" s="114"/>
      <c r="V27" s="114"/>
      <c r="W27" s="116">
        <f>IF(AND((T27+U27+V27=1),R27&gt;0,S27&gt;0),IF(T27=1,S27*R27,IF(U27=1,R27*S27/0.48,R27*S27/(0.48*166.386))),0)</f>
        <v>0</v>
      </c>
      <c r="X27" s="113"/>
      <c r="Y27" s="110"/>
      <c r="Z27" s="110"/>
      <c r="AA27" s="115">
        <f>IF((Y27+Z27=1),IF(Y27=1,X27,X27*0.48),0)</f>
        <v>0</v>
      </c>
      <c r="AB27" s="117"/>
      <c r="AC27" s="114"/>
      <c r="AD27" s="114"/>
      <c r="AE27" s="114"/>
      <c r="AF27" s="115">
        <f>IF(AND((AC27+AD27+AE27=1),AA27&gt;0,AB27&gt;0),IF(AC27=1,AB27*AA27,IF(AD27=1,AA27*AB27/0.48,AA27*AB27/(0.48*166.386))),0)</f>
        <v>0</v>
      </c>
      <c r="AG27" s="118"/>
      <c r="AH27" s="116">
        <f>-AG27*AA27</f>
        <v>0</v>
      </c>
      <c r="AI27" s="119">
        <f>+R27+AH27</f>
        <v>0</v>
      </c>
      <c r="AJ27" s="120">
        <f>+W27+AF27</f>
        <v>0</v>
      </c>
      <c r="AK27" s="121"/>
    </row>
    <row r="28" spans="1:37" s="13" customFormat="1" ht="24.75" customHeight="1">
      <c r="A28" s="83">
        <f t="shared" si="7"/>
        <v>16</v>
      </c>
      <c r="B28" s="52"/>
      <c r="C28" s="161"/>
      <c r="D28" s="71"/>
      <c r="E28" s="53"/>
      <c r="F28" s="53"/>
      <c r="G28" s="138"/>
      <c r="H28" s="166"/>
      <c r="I28" s="180"/>
      <c r="J28" s="51"/>
      <c r="K28" s="51"/>
      <c r="L28" s="67"/>
      <c r="M28" s="133"/>
      <c r="N28" s="171"/>
      <c r="O28" s="59"/>
      <c r="P28" s="60"/>
      <c r="Q28" s="60"/>
      <c r="R28" s="16">
        <f aca="true" t="shared" si="8" ref="R28:R36">IF((P28+Q28=1),IF(P28=1,O28,O28*0.48),0)</f>
        <v>0</v>
      </c>
      <c r="S28" s="59"/>
      <c r="T28" s="60"/>
      <c r="U28" s="60"/>
      <c r="V28" s="60"/>
      <c r="W28" s="17">
        <f aca="true" t="shared" si="9" ref="W28:W36">IF(AND((T28+U28+V28=1),R28&gt;0,S28&gt;0),IF(T28=1,S28*R28,IF(U28=1,R28*S28/0.48,R28*S28/(0.48*166.386))),0)</f>
        <v>0</v>
      </c>
      <c r="X28" s="59"/>
      <c r="Y28" s="53"/>
      <c r="Z28" s="53"/>
      <c r="AA28" s="16">
        <f aca="true" t="shared" si="10" ref="AA28:AA36">IF((Y28+Z28=1),IF(Y28=1,X28,X28*0.48),0)</f>
        <v>0</v>
      </c>
      <c r="AB28" s="74"/>
      <c r="AC28" s="60"/>
      <c r="AD28" s="60"/>
      <c r="AE28" s="60"/>
      <c r="AF28" s="16">
        <f aca="true" t="shared" si="11" ref="AF28:AF36">IF(AND((AC28+AD28+AE28=1),AA28&gt;0,AB28&gt;0),IF(AC28=1,AB28*AA28,IF(AD28=1,AA28*AB28/0.48,AA28*AB28/(0.48*166.386))),0)</f>
        <v>0</v>
      </c>
      <c r="AG28" s="64"/>
      <c r="AH28" s="17">
        <f aca="true" t="shared" si="12" ref="AH28:AH36">-AG28*AA28</f>
        <v>0</v>
      </c>
      <c r="AI28" s="18">
        <f aca="true" t="shared" si="13" ref="AI28:AI36">+R28+AH28</f>
        <v>0</v>
      </c>
      <c r="AJ28" s="19">
        <f aca="true" t="shared" si="14" ref="AJ28:AJ36">+W28+AF28</f>
        <v>0</v>
      </c>
      <c r="AK28" s="81"/>
    </row>
    <row r="29" spans="1:37" s="13" customFormat="1" ht="24.75" customHeight="1">
      <c r="A29" s="83">
        <f t="shared" si="7"/>
        <v>17</v>
      </c>
      <c r="B29" s="52"/>
      <c r="C29" s="161"/>
      <c r="D29" s="71"/>
      <c r="E29" s="53"/>
      <c r="F29" s="53"/>
      <c r="G29" s="138"/>
      <c r="H29" s="166"/>
      <c r="I29" s="178"/>
      <c r="J29" s="68"/>
      <c r="K29" s="68"/>
      <c r="L29" s="68"/>
      <c r="M29" s="133"/>
      <c r="N29" s="171"/>
      <c r="O29" s="59"/>
      <c r="P29" s="60"/>
      <c r="Q29" s="60"/>
      <c r="R29" s="16">
        <f t="shared" si="8"/>
        <v>0</v>
      </c>
      <c r="S29" s="59"/>
      <c r="T29" s="60"/>
      <c r="U29" s="60"/>
      <c r="V29" s="60"/>
      <c r="W29" s="17">
        <f t="shared" si="9"/>
        <v>0</v>
      </c>
      <c r="X29" s="59"/>
      <c r="Y29" s="53"/>
      <c r="Z29" s="53"/>
      <c r="AA29" s="16">
        <f t="shared" si="10"/>
        <v>0</v>
      </c>
      <c r="AB29" s="74"/>
      <c r="AC29" s="60"/>
      <c r="AD29" s="60"/>
      <c r="AE29" s="60"/>
      <c r="AF29" s="16">
        <f t="shared" si="11"/>
        <v>0</v>
      </c>
      <c r="AG29" s="64"/>
      <c r="AH29" s="17">
        <f t="shared" si="12"/>
        <v>0</v>
      </c>
      <c r="AI29" s="18">
        <f t="shared" si="13"/>
        <v>0</v>
      </c>
      <c r="AJ29" s="19">
        <f t="shared" si="14"/>
        <v>0</v>
      </c>
      <c r="AK29" s="81"/>
    </row>
    <row r="30" spans="1:37" s="13" customFormat="1" ht="24.75" customHeight="1">
      <c r="A30" s="83">
        <f t="shared" si="7"/>
        <v>18</v>
      </c>
      <c r="B30" s="52"/>
      <c r="C30" s="161"/>
      <c r="D30" s="71"/>
      <c r="E30" s="53"/>
      <c r="F30" s="53"/>
      <c r="G30" s="138"/>
      <c r="H30" s="166"/>
      <c r="I30" s="178"/>
      <c r="J30" s="68"/>
      <c r="K30" s="68"/>
      <c r="L30" s="68"/>
      <c r="M30" s="133"/>
      <c r="N30" s="171"/>
      <c r="O30" s="59"/>
      <c r="P30" s="60"/>
      <c r="Q30" s="60"/>
      <c r="R30" s="16">
        <f t="shared" si="8"/>
        <v>0</v>
      </c>
      <c r="S30" s="59"/>
      <c r="T30" s="60"/>
      <c r="U30" s="60"/>
      <c r="V30" s="60"/>
      <c r="W30" s="17">
        <f t="shared" si="9"/>
        <v>0</v>
      </c>
      <c r="X30" s="59"/>
      <c r="Y30" s="53"/>
      <c r="Z30" s="53"/>
      <c r="AA30" s="16">
        <f t="shared" si="10"/>
        <v>0</v>
      </c>
      <c r="AB30" s="74"/>
      <c r="AC30" s="60"/>
      <c r="AD30" s="60"/>
      <c r="AE30" s="60"/>
      <c r="AF30" s="16">
        <f t="shared" si="11"/>
        <v>0</v>
      </c>
      <c r="AG30" s="64"/>
      <c r="AH30" s="17">
        <f t="shared" si="12"/>
        <v>0</v>
      </c>
      <c r="AI30" s="18">
        <f t="shared" si="13"/>
        <v>0</v>
      </c>
      <c r="AJ30" s="19">
        <f t="shared" si="14"/>
        <v>0</v>
      </c>
      <c r="AK30" s="81"/>
    </row>
    <row r="31" spans="1:37" s="13" customFormat="1" ht="24.75" customHeight="1">
      <c r="A31" s="83">
        <f t="shared" si="7"/>
        <v>19</v>
      </c>
      <c r="B31" s="52"/>
      <c r="C31" s="161"/>
      <c r="D31" s="71"/>
      <c r="E31" s="53"/>
      <c r="F31" s="53"/>
      <c r="G31" s="138"/>
      <c r="H31" s="166"/>
      <c r="I31" s="178"/>
      <c r="J31" s="68"/>
      <c r="K31" s="68"/>
      <c r="L31" s="68"/>
      <c r="M31" s="133"/>
      <c r="N31" s="171"/>
      <c r="O31" s="59"/>
      <c r="P31" s="60"/>
      <c r="Q31" s="60"/>
      <c r="R31" s="16">
        <f t="shared" si="8"/>
        <v>0</v>
      </c>
      <c r="S31" s="59"/>
      <c r="T31" s="60"/>
      <c r="U31" s="60"/>
      <c r="V31" s="60"/>
      <c r="W31" s="17">
        <f t="shared" si="9"/>
        <v>0</v>
      </c>
      <c r="X31" s="59"/>
      <c r="Y31" s="53"/>
      <c r="Z31" s="53"/>
      <c r="AA31" s="16">
        <f t="shared" si="10"/>
        <v>0</v>
      </c>
      <c r="AB31" s="74"/>
      <c r="AC31" s="60"/>
      <c r="AD31" s="60"/>
      <c r="AE31" s="60"/>
      <c r="AF31" s="16">
        <f t="shared" si="11"/>
        <v>0</v>
      </c>
      <c r="AG31" s="64"/>
      <c r="AH31" s="17">
        <f t="shared" si="12"/>
        <v>0</v>
      </c>
      <c r="AI31" s="18">
        <f t="shared" si="13"/>
        <v>0</v>
      </c>
      <c r="AJ31" s="19">
        <f t="shared" si="14"/>
        <v>0</v>
      </c>
      <c r="AK31" s="81"/>
    </row>
    <row r="32" spans="1:37" s="13" customFormat="1" ht="24.75" customHeight="1">
      <c r="A32" s="83">
        <f t="shared" si="7"/>
        <v>20</v>
      </c>
      <c r="B32" s="108"/>
      <c r="C32" s="162"/>
      <c r="D32" s="109"/>
      <c r="E32" s="110"/>
      <c r="F32" s="110"/>
      <c r="G32" s="139"/>
      <c r="H32" s="167"/>
      <c r="I32" s="179"/>
      <c r="J32" s="112"/>
      <c r="K32" s="112"/>
      <c r="L32" s="111"/>
      <c r="M32" s="134"/>
      <c r="N32" s="172"/>
      <c r="O32" s="113"/>
      <c r="P32" s="114"/>
      <c r="Q32" s="114"/>
      <c r="R32" s="115">
        <f>IF((P32+Q32=1),IF(P32=1,O32,O32*0.48),0)</f>
        <v>0</v>
      </c>
      <c r="S32" s="113"/>
      <c r="T32" s="114"/>
      <c r="U32" s="114"/>
      <c r="V32" s="114"/>
      <c r="W32" s="116">
        <f>IF(AND((T32+U32+V32=1),R32&gt;0,S32&gt;0),IF(T32=1,S32*R32,IF(U32=1,R32*S32/0.48,R32*S32/(0.48*166.386))),0)</f>
        <v>0</v>
      </c>
      <c r="X32" s="113"/>
      <c r="Y32" s="110"/>
      <c r="Z32" s="110"/>
      <c r="AA32" s="115">
        <f>IF((Y32+Z32=1),IF(Y32=1,X32,X32*0.48),0)</f>
        <v>0</v>
      </c>
      <c r="AB32" s="117"/>
      <c r="AC32" s="114"/>
      <c r="AD32" s="114"/>
      <c r="AE32" s="114"/>
      <c r="AF32" s="115">
        <f>IF(AND((AC32+AD32+AE32=1),AA32&gt;0,AB32&gt;0),IF(AC32=1,AB32*AA32,IF(AD32=1,AA32*AB32/0.48,AA32*AB32/(0.48*166.386))),0)</f>
        <v>0</v>
      </c>
      <c r="AG32" s="118"/>
      <c r="AH32" s="116">
        <f>-AG32*AA32</f>
        <v>0</v>
      </c>
      <c r="AI32" s="119">
        <f>+R32+AH32</f>
        <v>0</v>
      </c>
      <c r="AJ32" s="120">
        <f>+W32+AF32</f>
        <v>0</v>
      </c>
      <c r="AK32" s="121"/>
    </row>
    <row r="33" spans="1:37" s="13" customFormat="1" ht="24.75" customHeight="1">
      <c r="A33" s="83">
        <f t="shared" si="7"/>
        <v>21</v>
      </c>
      <c r="B33" s="52"/>
      <c r="C33" s="161"/>
      <c r="D33" s="71"/>
      <c r="E33" s="53"/>
      <c r="F33" s="53"/>
      <c r="G33" s="138"/>
      <c r="H33" s="166"/>
      <c r="I33" s="180"/>
      <c r="J33" s="51"/>
      <c r="K33" s="51"/>
      <c r="L33" s="67"/>
      <c r="M33" s="133"/>
      <c r="N33" s="171"/>
      <c r="O33" s="59"/>
      <c r="P33" s="60"/>
      <c r="Q33" s="60"/>
      <c r="R33" s="16">
        <f>IF((P33+Q33=1),IF(P33=1,O33,O33*0.48),0)</f>
        <v>0</v>
      </c>
      <c r="S33" s="59"/>
      <c r="T33" s="60"/>
      <c r="U33" s="60"/>
      <c r="V33" s="60"/>
      <c r="W33" s="17">
        <f>IF(AND((T33+U33+V33=1),R33&gt;0,S33&gt;0),IF(T33=1,S33*R33,IF(U33=1,R33*S33/0.48,R33*S33/(0.48*166.386))),0)</f>
        <v>0</v>
      </c>
      <c r="X33" s="59"/>
      <c r="Y33" s="53"/>
      <c r="Z33" s="53"/>
      <c r="AA33" s="16">
        <f>IF((Y33+Z33=1),IF(Y33=1,X33,X33*0.48),0)</f>
        <v>0</v>
      </c>
      <c r="AB33" s="74"/>
      <c r="AC33" s="60"/>
      <c r="AD33" s="60"/>
      <c r="AE33" s="60"/>
      <c r="AF33" s="16">
        <f>IF(AND((AC33+AD33+AE33=1),AA33&gt;0,AB33&gt;0),IF(AC33=1,AB33*AA33,IF(AD33=1,AA33*AB33/0.48,AA33*AB33/(0.48*166.386))),0)</f>
        <v>0</v>
      </c>
      <c r="AG33" s="64"/>
      <c r="AH33" s="17">
        <f>-AG33*AA33</f>
        <v>0</v>
      </c>
      <c r="AI33" s="18">
        <f>+R33+AH33</f>
        <v>0</v>
      </c>
      <c r="AJ33" s="19">
        <f>+W33+AF33</f>
        <v>0</v>
      </c>
      <c r="AK33" s="81"/>
    </row>
    <row r="34" spans="1:37" s="13" customFormat="1" ht="24.75" customHeight="1">
      <c r="A34" s="83">
        <f t="shared" si="7"/>
        <v>22</v>
      </c>
      <c r="B34" s="52"/>
      <c r="C34" s="161"/>
      <c r="D34" s="71"/>
      <c r="E34" s="53"/>
      <c r="F34" s="53"/>
      <c r="G34" s="138"/>
      <c r="H34" s="166"/>
      <c r="I34" s="178"/>
      <c r="J34" s="68"/>
      <c r="K34" s="68"/>
      <c r="L34" s="68"/>
      <c r="M34" s="133"/>
      <c r="N34" s="171"/>
      <c r="O34" s="59"/>
      <c r="P34" s="60"/>
      <c r="Q34" s="60"/>
      <c r="R34" s="16">
        <f t="shared" si="8"/>
        <v>0</v>
      </c>
      <c r="S34" s="59"/>
      <c r="T34" s="60"/>
      <c r="U34" s="60"/>
      <c r="V34" s="60"/>
      <c r="W34" s="17">
        <f t="shared" si="9"/>
        <v>0</v>
      </c>
      <c r="X34" s="59"/>
      <c r="Y34" s="53"/>
      <c r="Z34" s="53"/>
      <c r="AA34" s="16">
        <f t="shared" si="10"/>
        <v>0</v>
      </c>
      <c r="AB34" s="74"/>
      <c r="AC34" s="60"/>
      <c r="AD34" s="60"/>
      <c r="AE34" s="60"/>
      <c r="AF34" s="16">
        <f t="shared" si="11"/>
        <v>0</v>
      </c>
      <c r="AG34" s="64"/>
      <c r="AH34" s="17">
        <f t="shared" si="12"/>
        <v>0</v>
      </c>
      <c r="AI34" s="18">
        <f t="shared" si="13"/>
        <v>0</v>
      </c>
      <c r="AJ34" s="19">
        <f t="shared" si="14"/>
        <v>0</v>
      </c>
      <c r="AK34" s="81"/>
    </row>
    <row r="35" spans="1:37" s="13" customFormat="1" ht="24.75" customHeight="1">
      <c r="A35" s="83">
        <f t="shared" si="7"/>
        <v>23</v>
      </c>
      <c r="B35" s="52"/>
      <c r="C35" s="161"/>
      <c r="D35" s="71"/>
      <c r="E35" s="53"/>
      <c r="F35" s="53"/>
      <c r="G35" s="138"/>
      <c r="H35" s="166"/>
      <c r="I35" s="178"/>
      <c r="J35" s="68"/>
      <c r="K35" s="68"/>
      <c r="L35" s="68"/>
      <c r="M35" s="133"/>
      <c r="N35" s="171"/>
      <c r="O35" s="59"/>
      <c r="P35" s="60"/>
      <c r="Q35" s="60"/>
      <c r="R35" s="16">
        <f t="shared" si="8"/>
        <v>0</v>
      </c>
      <c r="S35" s="59"/>
      <c r="T35" s="60"/>
      <c r="U35" s="60"/>
      <c r="V35" s="60"/>
      <c r="W35" s="17">
        <f t="shared" si="9"/>
        <v>0</v>
      </c>
      <c r="X35" s="59"/>
      <c r="Y35" s="53"/>
      <c r="Z35" s="53"/>
      <c r="AA35" s="16">
        <f t="shared" si="10"/>
        <v>0</v>
      </c>
      <c r="AB35" s="74"/>
      <c r="AC35" s="60"/>
      <c r="AD35" s="60"/>
      <c r="AE35" s="60"/>
      <c r="AF35" s="16">
        <f t="shared" si="11"/>
        <v>0</v>
      </c>
      <c r="AG35" s="64"/>
      <c r="AH35" s="17">
        <f t="shared" si="12"/>
        <v>0</v>
      </c>
      <c r="AI35" s="18">
        <f t="shared" si="13"/>
        <v>0</v>
      </c>
      <c r="AJ35" s="19">
        <f t="shared" si="14"/>
        <v>0</v>
      </c>
      <c r="AK35" s="81"/>
    </row>
    <row r="36" spans="1:37" s="13" customFormat="1" ht="24.75" customHeight="1">
      <c r="A36" s="83">
        <f t="shared" si="7"/>
        <v>24</v>
      </c>
      <c r="B36" s="52"/>
      <c r="C36" s="161"/>
      <c r="D36" s="71"/>
      <c r="E36" s="53"/>
      <c r="F36" s="53"/>
      <c r="G36" s="138"/>
      <c r="H36" s="166"/>
      <c r="I36" s="178"/>
      <c r="J36" s="68"/>
      <c r="K36" s="68"/>
      <c r="L36" s="68"/>
      <c r="M36" s="133"/>
      <c r="N36" s="171"/>
      <c r="O36" s="59"/>
      <c r="P36" s="60"/>
      <c r="Q36" s="60"/>
      <c r="R36" s="16">
        <f t="shared" si="8"/>
        <v>0</v>
      </c>
      <c r="S36" s="59"/>
      <c r="T36" s="60"/>
      <c r="U36" s="60"/>
      <c r="V36" s="60"/>
      <c r="W36" s="17">
        <f t="shared" si="9"/>
        <v>0</v>
      </c>
      <c r="X36" s="59"/>
      <c r="Y36" s="53"/>
      <c r="Z36" s="53"/>
      <c r="AA36" s="16">
        <f t="shared" si="10"/>
        <v>0</v>
      </c>
      <c r="AB36" s="74"/>
      <c r="AC36" s="60"/>
      <c r="AD36" s="60"/>
      <c r="AE36" s="60"/>
      <c r="AF36" s="16">
        <f t="shared" si="11"/>
        <v>0</v>
      </c>
      <c r="AG36" s="64"/>
      <c r="AH36" s="17">
        <f t="shared" si="12"/>
        <v>0</v>
      </c>
      <c r="AI36" s="18">
        <f t="shared" si="13"/>
        <v>0</v>
      </c>
      <c r="AJ36" s="19">
        <f t="shared" si="14"/>
        <v>0</v>
      </c>
      <c r="AK36" s="81"/>
    </row>
    <row r="37" spans="1:37" s="13" customFormat="1" ht="24.75" customHeight="1" thickBot="1">
      <c r="A37" s="83">
        <f t="shared" si="7"/>
        <v>25</v>
      </c>
      <c r="B37" s="54"/>
      <c r="C37" s="164"/>
      <c r="D37" s="72"/>
      <c r="E37" s="55"/>
      <c r="F37" s="55"/>
      <c r="G37" s="140"/>
      <c r="H37" s="169"/>
      <c r="I37" s="181"/>
      <c r="J37" s="56"/>
      <c r="K37" s="56"/>
      <c r="L37" s="69"/>
      <c r="M37" s="135"/>
      <c r="N37" s="174"/>
      <c r="O37" s="61"/>
      <c r="P37" s="62"/>
      <c r="Q37" s="62"/>
      <c r="R37" s="20">
        <f>IF((P37+Q37=1),IF(P37=1,O37,O37*0.48),0)</f>
        <v>0</v>
      </c>
      <c r="S37" s="61"/>
      <c r="T37" s="62"/>
      <c r="U37" s="62"/>
      <c r="V37" s="62"/>
      <c r="W37" s="21">
        <f>IF(AND((T37+U37+V37=1),R37&gt;0,S37&gt;0),IF(T37=1,S37*R37,IF(U37=1,R37*S37/0.48,R37*S37/(0.48*166.386))),0)</f>
        <v>0</v>
      </c>
      <c r="X37" s="61"/>
      <c r="Y37" s="55"/>
      <c r="Z37" s="55"/>
      <c r="AA37" s="20">
        <f>IF((Y37+Z37=1),IF(Y37=1,X37,X37*0.48),0)</f>
        <v>0</v>
      </c>
      <c r="AB37" s="75"/>
      <c r="AC37" s="62"/>
      <c r="AD37" s="62"/>
      <c r="AE37" s="62"/>
      <c r="AF37" s="20">
        <f>IF(AND((AC37+AD37+AE37=1),AA37&gt;0,AB37&gt;0),IF(AC37=1,AB37*AA37,IF(AD37=1,AA37*AB37/0.48,AA37*AB37/(0.48*166.386))),0)</f>
        <v>0</v>
      </c>
      <c r="AG37" s="65"/>
      <c r="AH37" s="21">
        <f>-AG37*AA37</f>
        <v>0</v>
      </c>
      <c r="AI37" s="22">
        <f>+R37+AH37</f>
        <v>0</v>
      </c>
      <c r="AJ37" s="23">
        <f>+W37+AF37</f>
        <v>0</v>
      </c>
      <c r="AK37" s="82"/>
    </row>
    <row r="38" spans="2:37" ht="24.75" customHeight="1" thickBot="1">
      <c r="B38" s="263" t="s">
        <v>67</v>
      </c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4"/>
      <c r="O38" s="24"/>
      <c r="P38" s="25"/>
      <c r="Q38" s="25"/>
      <c r="R38" s="46">
        <f>+SUM(R13:R37)</f>
        <v>0</v>
      </c>
      <c r="W38" s="47">
        <f>+SUM(W13:W37)</f>
        <v>0</v>
      </c>
      <c r="X38" s="24"/>
      <c r="Y38" s="25"/>
      <c r="Z38" s="25"/>
      <c r="AA38" s="46">
        <f>+SUM(AA13:AA37)</f>
        <v>0</v>
      </c>
      <c r="AF38" s="46">
        <f>+SUM(AF13:AF37)</f>
        <v>0</v>
      </c>
      <c r="AG38" s="25"/>
      <c r="AH38" s="48">
        <f>+SUM(AH13:AH37)</f>
        <v>0</v>
      </c>
      <c r="AI38" s="131">
        <f>+SUM(AI13:AI37)</f>
        <v>0</v>
      </c>
      <c r="AJ38" s="132">
        <f>+SUM(AJ13:AJ37)</f>
        <v>0</v>
      </c>
      <c r="AK38" s="26"/>
    </row>
    <row r="39" spans="2:37" ht="24.75" customHeight="1" thickBot="1">
      <c r="B39" s="27"/>
      <c r="C39" s="27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77" t="s">
        <v>68</v>
      </c>
      <c r="O39" s="26"/>
      <c r="P39" s="26"/>
      <c r="Q39" s="26"/>
      <c r="R39" s="26"/>
      <c r="S39" s="269" t="e">
        <f>+W38/R38</f>
        <v>#DIV/0!</v>
      </c>
      <c r="T39" s="270"/>
      <c r="U39" s="79" t="s">
        <v>66</v>
      </c>
      <c r="V39" s="79"/>
      <c r="W39" s="26"/>
      <c r="X39" s="26"/>
      <c r="Y39" s="26"/>
      <c r="Z39" s="26"/>
      <c r="AA39" s="26"/>
      <c r="AB39" s="269" t="e">
        <f>+AF38/AA38</f>
        <v>#DIV/0!</v>
      </c>
      <c r="AC39" s="270"/>
      <c r="AD39" s="79" t="s">
        <v>66</v>
      </c>
      <c r="AE39" s="78"/>
      <c r="AF39" s="26"/>
      <c r="AG39" s="26"/>
      <c r="AH39" s="26"/>
      <c r="AI39" s="130" t="e">
        <f>+AJ38/AI38</f>
        <v>#DIV/0!</v>
      </c>
      <c r="AJ39" s="79" t="s">
        <v>66</v>
      </c>
      <c r="AK39" s="26"/>
    </row>
    <row r="40" spans="2:13" ht="24.75" customHeight="1">
      <c r="B40" s="28"/>
      <c r="C40" s="28"/>
      <c r="D40" s="29"/>
      <c r="E40" s="29"/>
      <c r="F40" s="29"/>
      <c r="G40" s="29"/>
      <c r="I40" s="29"/>
      <c r="J40" s="29"/>
      <c r="K40" s="29"/>
      <c r="L40" s="29"/>
      <c r="M40" s="29"/>
    </row>
    <row r="41" spans="2:3" ht="15">
      <c r="B41" s="28" t="s">
        <v>39</v>
      </c>
      <c r="C41" s="30"/>
    </row>
    <row r="42" spans="2:3" ht="15.75" thickBot="1">
      <c r="B42" s="28"/>
      <c r="C42" s="30"/>
    </row>
    <row r="43" spans="2:36" ht="21" customHeight="1">
      <c r="B43" s="271" t="s">
        <v>7</v>
      </c>
      <c r="C43" s="272"/>
      <c r="D43" s="31"/>
      <c r="E43" s="31"/>
      <c r="F43" s="31"/>
      <c r="G43" s="32"/>
      <c r="H43" s="150">
        <v>1</v>
      </c>
      <c r="I43" s="265" t="s">
        <v>40</v>
      </c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6"/>
    </row>
    <row r="44" spans="2:36" ht="21" customHeight="1">
      <c r="B44" s="261"/>
      <c r="C44" s="262"/>
      <c r="D44" s="38"/>
      <c r="E44" s="38"/>
      <c r="F44" s="38"/>
      <c r="G44" s="33"/>
      <c r="H44" s="147">
        <v>2</v>
      </c>
      <c r="I44" s="267" t="s">
        <v>41</v>
      </c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8"/>
    </row>
    <row r="45" spans="2:36" ht="21" customHeight="1">
      <c r="B45" s="257" t="s">
        <v>8</v>
      </c>
      <c r="C45" s="258"/>
      <c r="D45" s="34"/>
      <c r="E45" s="34"/>
      <c r="F45" s="34"/>
      <c r="G45" s="35"/>
      <c r="H45" s="147" t="s">
        <v>42</v>
      </c>
      <c r="I45" s="267" t="s">
        <v>43</v>
      </c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8"/>
    </row>
    <row r="46" spans="2:36" ht="21" customHeight="1">
      <c r="B46" s="259"/>
      <c r="C46" s="260"/>
      <c r="D46" s="38"/>
      <c r="E46" s="38"/>
      <c r="F46" s="38"/>
      <c r="G46" s="33"/>
      <c r="H46" s="147">
        <v>7</v>
      </c>
      <c r="I46" s="267" t="s">
        <v>44</v>
      </c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8"/>
    </row>
    <row r="47" spans="2:36" ht="21" customHeight="1">
      <c r="B47" s="261" t="s">
        <v>9</v>
      </c>
      <c r="C47" s="262"/>
      <c r="D47" s="34"/>
      <c r="E47" s="34"/>
      <c r="F47" s="34"/>
      <c r="G47" s="35"/>
      <c r="H47" s="147" t="s">
        <v>78</v>
      </c>
      <c r="I47" s="267" t="s">
        <v>45</v>
      </c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8"/>
    </row>
    <row r="48" spans="2:36" ht="21" customHeight="1" thickBot="1">
      <c r="B48" s="261"/>
      <c r="C48" s="262"/>
      <c r="D48" s="2"/>
      <c r="E48" s="2"/>
      <c r="F48" s="2"/>
      <c r="G48" s="39"/>
      <c r="H48" s="149">
        <v>12</v>
      </c>
      <c r="I48" s="273" t="s">
        <v>79</v>
      </c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4"/>
    </row>
    <row r="49" spans="2:36" ht="21" customHeight="1">
      <c r="B49" s="279" t="s">
        <v>4</v>
      </c>
      <c r="C49" s="285" t="s">
        <v>10</v>
      </c>
      <c r="D49" s="44"/>
      <c r="E49" s="44"/>
      <c r="F49" s="44"/>
      <c r="G49" s="31"/>
      <c r="H49" s="150">
        <v>13</v>
      </c>
      <c r="I49" s="265" t="s">
        <v>46</v>
      </c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6"/>
    </row>
    <row r="50" spans="2:36" ht="39.75" customHeight="1">
      <c r="B50" s="280"/>
      <c r="C50" s="286"/>
      <c r="D50" s="2"/>
      <c r="E50" s="2"/>
      <c r="F50" s="2"/>
      <c r="G50" s="2"/>
      <c r="H50" s="147">
        <v>14.15</v>
      </c>
      <c r="I50" s="267" t="s">
        <v>47</v>
      </c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8"/>
    </row>
    <row r="51" spans="2:36" ht="21" customHeight="1">
      <c r="B51" s="280"/>
      <c r="C51" s="287"/>
      <c r="D51" s="38"/>
      <c r="E51" s="38"/>
      <c r="F51" s="38"/>
      <c r="G51" s="38"/>
      <c r="H51" s="148">
        <v>16</v>
      </c>
      <c r="I51" s="267" t="s">
        <v>48</v>
      </c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8"/>
    </row>
    <row r="52" spans="2:36" ht="21" customHeight="1">
      <c r="B52" s="280"/>
      <c r="C52" s="288" t="s">
        <v>11</v>
      </c>
      <c r="D52" s="36"/>
      <c r="E52" s="36"/>
      <c r="F52" s="36"/>
      <c r="G52" s="34"/>
      <c r="H52" s="147">
        <v>17</v>
      </c>
      <c r="I52" s="267" t="s">
        <v>49</v>
      </c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8"/>
    </row>
    <row r="53" spans="2:36" ht="38.25" customHeight="1">
      <c r="B53" s="280"/>
      <c r="C53" s="287"/>
      <c r="D53" s="38"/>
      <c r="E53" s="38"/>
      <c r="F53" s="38"/>
      <c r="G53" s="38"/>
      <c r="H53" s="147" t="s">
        <v>50</v>
      </c>
      <c r="I53" s="267" t="s">
        <v>51</v>
      </c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8"/>
    </row>
    <row r="54" spans="2:36" ht="21" customHeight="1" thickBot="1">
      <c r="B54" s="281"/>
      <c r="C54" s="151" t="s">
        <v>12</v>
      </c>
      <c r="D54" s="152"/>
      <c r="E54" s="152"/>
      <c r="F54" s="152"/>
      <c r="G54" s="153"/>
      <c r="H54" s="154">
        <v>21</v>
      </c>
      <c r="I54" s="275" t="s">
        <v>52</v>
      </c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6"/>
    </row>
    <row r="55" spans="2:36" ht="21" customHeight="1">
      <c r="B55" s="282" t="s">
        <v>5</v>
      </c>
      <c r="C55" s="285" t="s">
        <v>13</v>
      </c>
      <c r="D55" s="155"/>
      <c r="E55" s="155"/>
      <c r="F55" s="155"/>
      <c r="G55" s="32"/>
      <c r="H55" s="150">
        <v>22</v>
      </c>
      <c r="I55" s="265" t="s">
        <v>53</v>
      </c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6"/>
    </row>
    <row r="56" spans="2:36" ht="28.5" customHeight="1">
      <c r="B56" s="283"/>
      <c r="C56" s="286"/>
      <c r="D56" s="10"/>
      <c r="E56" s="10"/>
      <c r="F56" s="10"/>
      <c r="G56" s="39"/>
      <c r="H56" s="147">
        <v>23.24</v>
      </c>
      <c r="I56" s="267" t="s">
        <v>54</v>
      </c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8"/>
    </row>
    <row r="57" spans="2:36" ht="21" customHeight="1">
      <c r="B57" s="283"/>
      <c r="C57" s="287"/>
      <c r="D57" s="127"/>
      <c r="E57" s="127"/>
      <c r="F57" s="127"/>
      <c r="G57" s="33"/>
      <c r="H57" s="148">
        <v>25</v>
      </c>
      <c r="I57" s="267" t="s">
        <v>55</v>
      </c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8"/>
    </row>
    <row r="58" spans="2:36" ht="21" customHeight="1">
      <c r="B58" s="283"/>
      <c r="C58" s="288" t="s">
        <v>14</v>
      </c>
      <c r="D58" s="37"/>
      <c r="E58" s="37"/>
      <c r="F58" s="37"/>
      <c r="G58" s="2"/>
      <c r="H58" s="147">
        <v>26</v>
      </c>
      <c r="I58" s="267" t="s">
        <v>56</v>
      </c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8"/>
    </row>
    <row r="59" spans="2:36" ht="29.25" customHeight="1">
      <c r="B59" s="283"/>
      <c r="C59" s="286"/>
      <c r="D59" s="2"/>
      <c r="E59" s="2"/>
      <c r="F59" s="2"/>
      <c r="G59" s="2"/>
      <c r="H59" s="147" t="s">
        <v>57</v>
      </c>
      <c r="I59" s="267" t="s">
        <v>58</v>
      </c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268"/>
    </row>
    <row r="60" spans="2:36" ht="21" customHeight="1">
      <c r="B60" s="283"/>
      <c r="C60" s="287"/>
      <c r="D60" s="38"/>
      <c r="E60" s="38"/>
      <c r="F60" s="38"/>
      <c r="G60" s="38"/>
      <c r="H60" s="148">
        <v>30</v>
      </c>
      <c r="I60" s="267" t="s">
        <v>59</v>
      </c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8"/>
    </row>
    <row r="61" spans="2:36" ht="21" customHeight="1">
      <c r="B61" s="283"/>
      <c r="C61" s="289" t="s">
        <v>15</v>
      </c>
      <c r="D61" s="36"/>
      <c r="E61" s="36"/>
      <c r="F61" s="36"/>
      <c r="G61" s="34"/>
      <c r="H61" s="147">
        <v>31</v>
      </c>
      <c r="I61" s="267" t="s">
        <v>60</v>
      </c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8"/>
    </row>
    <row r="62" spans="2:36" ht="21" customHeight="1" thickBot="1">
      <c r="B62" s="284"/>
      <c r="C62" s="290"/>
      <c r="D62" s="156"/>
      <c r="E62" s="156"/>
      <c r="F62" s="156"/>
      <c r="G62" s="156"/>
      <c r="H62" s="154">
        <v>32</v>
      </c>
      <c r="I62" s="275" t="s">
        <v>61</v>
      </c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6"/>
    </row>
    <row r="63" spans="2:36" ht="21" customHeight="1">
      <c r="B63" s="271" t="s">
        <v>6</v>
      </c>
      <c r="C63" s="272"/>
      <c r="D63" s="31"/>
      <c r="E63" s="31"/>
      <c r="F63" s="31"/>
      <c r="G63" s="32"/>
      <c r="H63" s="158">
        <v>33</v>
      </c>
      <c r="I63" s="265" t="s">
        <v>64</v>
      </c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  <c r="AJ63" s="266"/>
    </row>
    <row r="64" spans="2:36" ht="21" customHeight="1" thickBot="1">
      <c r="B64" s="277"/>
      <c r="C64" s="278"/>
      <c r="D64" s="156"/>
      <c r="E64" s="156"/>
      <c r="F64" s="156"/>
      <c r="G64" s="159"/>
      <c r="H64" s="154">
        <v>34</v>
      </c>
      <c r="I64" s="275" t="s">
        <v>62</v>
      </c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6"/>
    </row>
    <row r="65" spans="2:36" ht="21" customHeight="1" thickBot="1">
      <c r="B65" s="126" t="s">
        <v>18</v>
      </c>
      <c r="C65" s="156"/>
      <c r="D65" s="156"/>
      <c r="E65" s="156"/>
      <c r="F65" s="156"/>
      <c r="G65" s="156"/>
      <c r="H65" s="182">
        <v>35</v>
      </c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7"/>
    </row>
    <row r="66" ht="15">
      <c r="B66" s="1" t="s">
        <v>63</v>
      </c>
    </row>
  </sheetData>
  <sheetProtection password="DEE7" sheet="1" objects="1" scenarios="1"/>
  <mergeCells count="95">
    <mergeCell ref="I61:AJ61"/>
    <mergeCell ref="I62:AJ62"/>
    <mergeCell ref="B63:C64"/>
    <mergeCell ref="I63:AJ63"/>
    <mergeCell ref="I64:AJ64"/>
    <mergeCell ref="B55:B62"/>
    <mergeCell ref="C55:C57"/>
    <mergeCell ref="I55:AJ55"/>
    <mergeCell ref="I56:AJ56"/>
    <mergeCell ref="I57:AJ57"/>
    <mergeCell ref="C58:C60"/>
    <mergeCell ref="I58:AJ58"/>
    <mergeCell ref="I59:AJ59"/>
    <mergeCell ref="I60:AJ60"/>
    <mergeCell ref="C61:C62"/>
    <mergeCell ref="B49:B54"/>
    <mergeCell ref="C49:C51"/>
    <mergeCell ref="I49:AJ49"/>
    <mergeCell ref="I50:AJ50"/>
    <mergeCell ref="I51:AJ51"/>
    <mergeCell ref="C52:C53"/>
    <mergeCell ref="I52:AJ52"/>
    <mergeCell ref="I53:AJ53"/>
    <mergeCell ref="I54:AJ54"/>
    <mergeCell ref="B45:C46"/>
    <mergeCell ref="I45:AJ45"/>
    <mergeCell ref="I46:AJ46"/>
    <mergeCell ref="B47:C48"/>
    <mergeCell ref="I47:AJ47"/>
    <mergeCell ref="I48:AJ48"/>
    <mergeCell ref="B38:N38"/>
    <mergeCell ref="S39:T39"/>
    <mergeCell ref="AB39:AC39"/>
    <mergeCell ref="B43:C44"/>
    <mergeCell ref="I43:AJ43"/>
    <mergeCell ref="I44:AJ44"/>
    <mergeCell ref="V10:V11"/>
    <mergeCell ref="Y10:Y11"/>
    <mergeCell ref="Z10:Z11"/>
    <mergeCell ref="AC10:AC11"/>
    <mergeCell ref="AD10:AD11"/>
    <mergeCell ref="AE10:AE11"/>
    <mergeCell ref="AF9:AF11"/>
    <mergeCell ref="AG9:AG11"/>
    <mergeCell ref="AH9:AH11"/>
    <mergeCell ref="D10:D11"/>
    <mergeCell ref="E10:E11"/>
    <mergeCell ref="F10:F11"/>
    <mergeCell ref="I10:I11"/>
    <mergeCell ref="J10:J11"/>
    <mergeCell ref="K10:K11"/>
    <mergeCell ref="L10:L11"/>
    <mergeCell ref="W9:W11"/>
    <mergeCell ref="X9:X11"/>
    <mergeCell ref="Y9:Z9"/>
    <mergeCell ref="AA9:AA11"/>
    <mergeCell ref="AB9:AB11"/>
    <mergeCell ref="AC9:AE9"/>
    <mergeCell ref="N9:N11"/>
    <mergeCell ref="O9:O11"/>
    <mergeCell ref="P9:Q9"/>
    <mergeCell ref="R9:R11"/>
    <mergeCell ref="S9:S11"/>
    <mergeCell ref="T9:V9"/>
    <mergeCell ref="P10:P11"/>
    <mergeCell ref="Q10:Q11"/>
    <mergeCell ref="T10:T11"/>
    <mergeCell ref="U10:U11"/>
    <mergeCell ref="AI8:AI10"/>
    <mergeCell ref="AJ8:AJ10"/>
    <mergeCell ref="AK8:AK11"/>
    <mergeCell ref="B9:B11"/>
    <mergeCell ref="C9:C11"/>
    <mergeCell ref="D9:F9"/>
    <mergeCell ref="G9:G11"/>
    <mergeCell ref="H9:H11"/>
    <mergeCell ref="I9:L9"/>
    <mergeCell ref="M9:M11"/>
    <mergeCell ref="X7:AH7"/>
    <mergeCell ref="AI7:AJ7"/>
    <mergeCell ref="B8:C8"/>
    <mergeCell ref="D8:H8"/>
    <mergeCell ref="I8:N8"/>
    <mergeCell ref="O8:R8"/>
    <mergeCell ref="S8:V8"/>
    <mergeCell ref="X8:AA8"/>
    <mergeCell ref="AB8:AF8"/>
    <mergeCell ref="AG8:AH8"/>
    <mergeCell ref="R2:U3"/>
    <mergeCell ref="D3:F3"/>
    <mergeCell ref="H3:N3"/>
    <mergeCell ref="D5:F5"/>
    <mergeCell ref="J5:K5"/>
    <mergeCell ref="D7:F7"/>
    <mergeCell ref="O7:W7"/>
  </mergeCells>
  <conditionalFormatting sqref="D13:F37">
    <cfRule type="expression" priority="1" dxfId="0" stopIfTrue="1">
      <formula>OR(($D13+$E13+$F13&gt;1),($D13+$E13+$F13&lt;0))</formula>
    </cfRule>
  </conditionalFormatting>
  <conditionalFormatting sqref="P13:Q37">
    <cfRule type="expression" priority="2" dxfId="0" stopIfTrue="1">
      <formula>OR(($P13+$Q13&gt;1),($P13+$Q13&lt;0),AND($P13+$Q13&lt;&gt;1,$O13&gt;0))</formula>
    </cfRule>
  </conditionalFormatting>
  <conditionalFormatting sqref="T13:V37">
    <cfRule type="expression" priority="3" dxfId="0" stopIfTrue="1">
      <formula>OR(($T13+$U13+$V13&gt;1),($T13+$U13+$V13&lt;0),AND($T13+$U13+$V13&lt;&gt;1,$S13&gt;0))</formula>
    </cfRule>
  </conditionalFormatting>
  <conditionalFormatting sqref="Y13:Z37">
    <cfRule type="expression" priority="4" dxfId="0" stopIfTrue="1">
      <formula>OR(($Y13+$Z13&gt;1),($Y13+$Z13&lt;0),AND($Y13+$Z13&lt;&gt;1,$X13&gt;0))</formula>
    </cfRule>
  </conditionalFormatting>
  <conditionalFormatting sqref="AC13:AE37">
    <cfRule type="expression" priority="5" dxfId="0" stopIfTrue="1">
      <formula>OR(($AC13+$AD13+$AE13&gt;1),($AC13+$AD13+$AE13&lt;0),AND($AC13+$AD13+$AE13&lt;&gt;1,$AB13&gt;0))</formula>
    </cfRule>
  </conditionalFormatting>
  <conditionalFormatting sqref="I13:L37">
    <cfRule type="expression" priority="6" dxfId="0" stopIfTrue="1">
      <formula>OR(($I13+$J13+$K13+$L13&gt;1),($I13+$J13+$K13+$L13&lt;0))</formula>
    </cfRule>
  </conditionalFormatting>
  <printOptions horizontalCentered="1"/>
  <pageMargins left="0.3937007874015748" right="0.35433070866141736" top="0.4724409448818898" bottom="0.3937007874015748" header="0" footer="0.1968503937007874"/>
  <pageSetup fitToHeight="2" horizontalDpi="1200" verticalDpi="1200" orientation="landscape" paperSize="9" scale="46" r:id="rId2"/>
  <headerFooter alignWithMargins="0">
    <oddFooter>&amp;CPágina &amp;P de &amp;N</oddFooter>
  </headerFooter>
  <rowBreaks count="1" manualBreakCount="1">
    <brk id="40" max="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L66"/>
  <sheetViews>
    <sheetView zoomScaleSheetLayoutView="10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H5" sqref="H5"/>
    </sheetView>
  </sheetViews>
  <sheetFormatPr defaultColWidth="11.421875" defaultRowHeight="12.75"/>
  <cols>
    <col min="1" max="1" width="3.28125" style="1" customWidth="1"/>
    <col min="2" max="2" width="12.00390625" style="1" customWidth="1"/>
    <col min="3" max="3" width="21.7109375" style="1" customWidth="1"/>
    <col min="4" max="6" width="2.7109375" style="1" customWidth="1"/>
    <col min="7" max="7" width="9.7109375" style="1" hidden="1" customWidth="1"/>
    <col min="8" max="8" width="21.7109375" style="1" customWidth="1"/>
    <col min="9" max="12" width="2.7109375" style="1" customWidth="1"/>
    <col min="13" max="13" width="9.7109375" style="1" hidden="1" customWidth="1"/>
    <col min="14" max="14" width="21.7109375" style="1" customWidth="1"/>
    <col min="15" max="15" width="10.7109375" style="1" customWidth="1"/>
    <col min="16" max="17" width="2.7109375" style="1" customWidth="1"/>
    <col min="18" max="18" width="11.7109375" style="1" customWidth="1"/>
    <col min="19" max="19" width="6.7109375" style="1" customWidth="1"/>
    <col min="20" max="22" width="2.7109375" style="1" customWidth="1"/>
    <col min="23" max="23" width="11.7109375" style="1" customWidth="1"/>
    <col min="24" max="24" width="10.7109375" style="1" customWidth="1"/>
    <col min="25" max="25" width="2.7109375" style="1" customWidth="1"/>
    <col min="26" max="26" width="2.57421875" style="1" customWidth="1"/>
    <col min="27" max="27" width="11.7109375" style="1" customWidth="1"/>
    <col min="28" max="28" width="7.421875" style="1" customWidth="1"/>
    <col min="29" max="31" width="2.7109375" style="1" customWidth="1"/>
    <col min="32" max="32" width="10.7109375" style="1" customWidth="1"/>
    <col min="33" max="33" width="7.140625" style="1" customWidth="1"/>
    <col min="34" max="34" width="11.7109375" style="1" customWidth="1"/>
    <col min="35" max="36" width="14.7109375" style="1" customWidth="1"/>
    <col min="37" max="37" width="50.7109375" style="1" customWidth="1"/>
    <col min="38" max="16384" width="11.421875" style="1" customWidth="1"/>
  </cols>
  <sheetData>
    <row r="1" spans="2:35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2:35" ht="18">
      <c r="B2" s="2"/>
      <c r="C2" s="3" t="s">
        <v>0</v>
      </c>
      <c r="E2" s="4"/>
      <c r="F2" s="4"/>
      <c r="G2" s="4"/>
      <c r="H2" s="5"/>
      <c r="I2" s="4"/>
      <c r="J2" s="4" t="s">
        <v>71</v>
      </c>
      <c r="K2" s="4"/>
      <c r="L2" s="4"/>
      <c r="M2" s="4"/>
      <c r="N2" s="176" t="s">
        <v>70</v>
      </c>
      <c r="O2" s="5"/>
      <c r="P2" s="5"/>
      <c r="Q2" s="5"/>
      <c r="R2" s="190"/>
      <c r="S2" s="190"/>
      <c r="T2" s="190"/>
      <c r="U2" s="190"/>
      <c r="V2" s="5"/>
      <c r="W2" s="2"/>
      <c r="X2" s="5"/>
      <c r="Y2" s="5"/>
      <c r="Z2" s="5"/>
      <c r="AA2" s="5"/>
      <c r="AB2" s="5"/>
      <c r="AC2" s="5"/>
      <c r="AD2" s="5"/>
      <c r="AE2" s="5"/>
      <c r="AF2" s="2"/>
      <c r="AG2" s="2"/>
      <c r="AH2" s="2"/>
      <c r="AI2" s="7"/>
    </row>
    <row r="3" spans="2:38" ht="18">
      <c r="B3" s="2"/>
      <c r="C3" s="8" t="s">
        <v>1</v>
      </c>
      <c r="D3" s="211" t="s">
        <v>75</v>
      </c>
      <c r="E3" s="212"/>
      <c r="F3" s="213"/>
      <c r="G3" s="129"/>
      <c r="H3" s="208" t="s">
        <v>74</v>
      </c>
      <c r="I3" s="209"/>
      <c r="J3" s="209"/>
      <c r="K3" s="209"/>
      <c r="L3" s="209"/>
      <c r="M3" s="209"/>
      <c r="N3" s="210"/>
      <c r="O3" s="9"/>
      <c r="P3" s="5"/>
      <c r="Q3" s="5"/>
      <c r="R3" s="190"/>
      <c r="S3" s="190"/>
      <c r="T3" s="190"/>
      <c r="U3" s="190"/>
      <c r="V3" s="5"/>
      <c r="W3" s="2"/>
      <c r="X3" s="5"/>
      <c r="Y3" s="5"/>
      <c r="Z3" s="5"/>
      <c r="AA3" s="5"/>
      <c r="AB3" s="5"/>
      <c r="AC3" s="5"/>
      <c r="AD3" s="5"/>
      <c r="AE3" s="5"/>
      <c r="AF3" s="2"/>
      <c r="AG3" s="10"/>
      <c r="AH3" s="10"/>
      <c r="AI3" s="10"/>
      <c r="AJ3" s="11"/>
      <c r="AK3" s="11"/>
      <c r="AL3" s="11"/>
    </row>
    <row r="4" spans="2:38" ht="4.5" customHeight="1">
      <c r="B4" s="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9"/>
      <c r="P4" s="5"/>
      <c r="Q4" s="5"/>
      <c r="R4" s="185"/>
      <c r="S4" s="185"/>
      <c r="T4" s="185"/>
      <c r="U4" s="185"/>
      <c r="V4" s="5"/>
      <c r="W4" s="2"/>
      <c r="X4" s="5"/>
      <c r="Y4" s="5"/>
      <c r="Z4" s="5"/>
      <c r="AA4" s="5"/>
      <c r="AB4" s="5"/>
      <c r="AC4" s="5"/>
      <c r="AD4" s="5"/>
      <c r="AE4" s="5"/>
      <c r="AF4" s="2"/>
      <c r="AG4" s="10"/>
      <c r="AH4" s="10"/>
      <c r="AI4" s="10"/>
      <c r="AJ4" s="11"/>
      <c r="AK4" s="11"/>
      <c r="AL4" s="11"/>
    </row>
    <row r="5" spans="2:35" ht="18">
      <c r="B5" s="2"/>
      <c r="C5" s="8" t="s">
        <v>2</v>
      </c>
      <c r="D5" s="211" t="s">
        <v>76</v>
      </c>
      <c r="E5" s="212"/>
      <c r="F5" s="213"/>
      <c r="G5" s="129"/>
      <c r="H5" s="175">
        <v>5</v>
      </c>
      <c r="I5" s="128"/>
      <c r="J5" s="191" t="s">
        <v>3</v>
      </c>
      <c r="K5" s="191"/>
      <c r="L5" s="125"/>
      <c r="M5" s="12"/>
      <c r="N5" s="175" t="s">
        <v>73</v>
      </c>
      <c r="O5" s="5"/>
      <c r="P5" s="5"/>
      <c r="Q5" s="5"/>
      <c r="R5" s="5"/>
      <c r="S5" s="5"/>
      <c r="T5" s="5"/>
      <c r="U5" s="5"/>
      <c r="V5" s="5"/>
      <c r="W5" s="2"/>
      <c r="X5" s="5"/>
      <c r="Y5" s="5"/>
      <c r="Z5" s="5"/>
      <c r="AA5" s="5"/>
      <c r="AB5" s="5"/>
      <c r="AC5" s="5"/>
      <c r="AD5" s="5"/>
      <c r="AE5" s="5"/>
      <c r="AF5" s="2"/>
      <c r="AG5" s="5"/>
      <c r="AH5" s="5"/>
      <c r="AI5" s="5"/>
    </row>
    <row r="6" ht="15.75" thickBot="1"/>
    <row r="7" spans="2:36" s="13" customFormat="1" ht="15.75" thickBot="1">
      <c r="B7" s="122" t="s">
        <v>69</v>
      </c>
      <c r="C7" s="66"/>
      <c r="D7" s="207" t="s">
        <v>80</v>
      </c>
      <c r="E7" s="207"/>
      <c r="F7" s="207"/>
      <c r="G7" s="123"/>
      <c r="H7" s="124" t="s">
        <v>81</v>
      </c>
      <c r="O7" s="192" t="s">
        <v>4</v>
      </c>
      <c r="P7" s="193"/>
      <c r="Q7" s="193"/>
      <c r="R7" s="193"/>
      <c r="S7" s="193"/>
      <c r="T7" s="193"/>
      <c r="U7" s="193"/>
      <c r="V7" s="193"/>
      <c r="W7" s="194"/>
      <c r="X7" s="192" t="s">
        <v>5</v>
      </c>
      <c r="Y7" s="193"/>
      <c r="Z7" s="193"/>
      <c r="AA7" s="193"/>
      <c r="AB7" s="193"/>
      <c r="AC7" s="193"/>
      <c r="AD7" s="193"/>
      <c r="AE7" s="193"/>
      <c r="AF7" s="193"/>
      <c r="AG7" s="193"/>
      <c r="AH7" s="194"/>
      <c r="AI7" s="192" t="s">
        <v>6</v>
      </c>
      <c r="AJ7" s="194"/>
    </row>
    <row r="8" spans="2:37" s="11" customFormat="1" ht="33" customHeight="1">
      <c r="B8" s="214" t="s">
        <v>7</v>
      </c>
      <c r="C8" s="215"/>
      <c r="D8" s="216" t="s">
        <v>8</v>
      </c>
      <c r="E8" s="217"/>
      <c r="F8" s="217"/>
      <c r="G8" s="217"/>
      <c r="H8" s="218"/>
      <c r="I8" s="217" t="s">
        <v>9</v>
      </c>
      <c r="J8" s="217"/>
      <c r="K8" s="217"/>
      <c r="L8" s="217"/>
      <c r="M8" s="217"/>
      <c r="N8" s="218"/>
      <c r="O8" s="219" t="s">
        <v>10</v>
      </c>
      <c r="P8" s="220"/>
      <c r="Q8" s="220"/>
      <c r="R8" s="220"/>
      <c r="S8" s="221" t="s">
        <v>11</v>
      </c>
      <c r="T8" s="221"/>
      <c r="U8" s="221"/>
      <c r="V8" s="221"/>
      <c r="W8" s="184" t="s">
        <v>12</v>
      </c>
      <c r="X8" s="219" t="s">
        <v>13</v>
      </c>
      <c r="Y8" s="221"/>
      <c r="Z8" s="221"/>
      <c r="AA8" s="221"/>
      <c r="AB8" s="221" t="s">
        <v>14</v>
      </c>
      <c r="AC8" s="221"/>
      <c r="AD8" s="221"/>
      <c r="AE8" s="221"/>
      <c r="AF8" s="221"/>
      <c r="AG8" s="221" t="s">
        <v>15</v>
      </c>
      <c r="AH8" s="222"/>
      <c r="AI8" s="223" t="s">
        <v>16</v>
      </c>
      <c r="AJ8" s="225" t="s">
        <v>17</v>
      </c>
      <c r="AK8" s="227" t="s">
        <v>18</v>
      </c>
    </row>
    <row r="9" spans="2:37" s="11" customFormat="1" ht="21" customHeight="1">
      <c r="B9" s="230" t="s">
        <v>19</v>
      </c>
      <c r="C9" s="233" t="s">
        <v>20</v>
      </c>
      <c r="D9" s="236" t="s">
        <v>21</v>
      </c>
      <c r="E9" s="237"/>
      <c r="F9" s="238"/>
      <c r="G9" s="204" t="s">
        <v>22</v>
      </c>
      <c r="H9" s="239" t="s">
        <v>23</v>
      </c>
      <c r="I9" s="186" t="s">
        <v>21</v>
      </c>
      <c r="J9" s="187"/>
      <c r="K9" s="187"/>
      <c r="L9" s="188"/>
      <c r="M9" s="204" t="s">
        <v>22</v>
      </c>
      <c r="N9" s="242" t="s">
        <v>23</v>
      </c>
      <c r="O9" s="195" t="s">
        <v>24</v>
      </c>
      <c r="P9" s="198" t="s">
        <v>65</v>
      </c>
      <c r="Q9" s="199"/>
      <c r="R9" s="200" t="s">
        <v>26</v>
      </c>
      <c r="S9" s="204" t="s">
        <v>27</v>
      </c>
      <c r="T9" s="245" t="s">
        <v>25</v>
      </c>
      <c r="U9" s="246"/>
      <c r="V9" s="247"/>
      <c r="W9" s="248" t="s">
        <v>28</v>
      </c>
      <c r="X9" s="195" t="s">
        <v>24</v>
      </c>
      <c r="Y9" s="198" t="s">
        <v>65</v>
      </c>
      <c r="Z9" s="250"/>
      <c r="AA9" s="200" t="s">
        <v>26</v>
      </c>
      <c r="AB9" s="204" t="s">
        <v>27</v>
      </c>
      <c r="AC9" s="245" t="s">
        <v>25</v>
      </c>
      <c r="AD9" s="246"/>
      <c r="AE9" s="247"/>
      <c r="AF9" s="200" t="s">
        <v>28</v>
      </c>
      <c r="AG9" s="204" t="s">
        <v>29</v>
      </c>
      <c r="AH9" s="251" t="s">
        <v>30</v>
      </c>
      <c r="AI9" s="224"/>
      <c r="AJ9" s="226"/>
      <c r="AK9" s="228"/>
    </row>
    <row r="10" spans="2:37" s="11" customFormat="1" ht="21" customHeight="1">
      <c r="B10" s="231"/>
      <c r="C10" s="234"/>
      <c r="D10" s="254" t="s">
        <v>31</v>
      </c>
      <c r="E10" s="189" t="s">
        <v>32</v>
      </c>
      <c r="F10" s="255" t="s">
        <v>33</v>
      </c>
      <c r="G10" s="205"/>
      <c r="H10" s="240"/>
      <c r="I10" s="256" t="s">
        <v>34</v>
      </c>
      <c r="J10" s="189" t="s">
        <v>33</v>
      </c>
      <c r="K10" s="189" t="s">
        <v>35</v>
      </c>
      <c r="L10" s="189" t="s">
        <v>77</v>
      </c>
      <c r="M10" s="205"/>
      <c r="N10" s="243"/>
      <c r="O10" s="196"/>
      <c r="P10" s="203" t="s">
        <v>26</v>
      </c>
      <c r="Q10" s="203" t="s">
        <v>72</v>
      </c>
      <c r="R10" s="201"/>
      <c r="S10" s="205"/>
      <c r="T10" s="203" t="s">
        <v>36</v>
      </c>
      <c r="U10" s="203" t="s">
        <v>37</v>
      </c>
      <c r="V10" s="203" t="s">
        <v>38</v>
      </c>
      <c r="W10" s="226"/>
      <c r="X10" s="196"/>
      <c r="Y10" s="203" t="s">
        <v>26</v>
      </c>
      <c r="Z10" s="203" t="s">
        <v>72</v>
      </c>
      <c r="AA10" s="201"/>
      <c r="AB10" s="205"/>
      <c r="AC10" s="203" t="s">
        <v>36</v>
      </c>
      <c r="AD10" s="203" t="s">
        <v>37</v>
      </c>
      <c r="AE10" s="203" t="s">
        <v>38</v>
      </c>
      <c r="AF10" s="201"/>
      <c r="AG10" s="205"/>
      <c r="AH10" s="252"/>
      <c r="AI10" s="224"/>
      <c r="AJ10" s="226"/>
      <c r="AK10" s="229"/>
    </row>
    <row r="11" spans="2:37" s="11" customFormat="1" ht="15">
      <c r="B11" s="232"/>
      <c r="C11" s="235"/>
      <c r="D11" s="254"/>
      <c r="E11" s="189"/>
      <c r="F11" s="255"/>
      <c r="G11" s="206"/>
      <c r="H11" s="241"/>
      <c r="I11" s="256"/>
      <c r="J11" s="189"/>
      <c r="K11" s="189"/>
      <c r="L11" s="189"/>
      <c r="M11" s="206"/>
      <c r="N11" s="244"/>
      <c r="O11" s="197"/>
      <c r="P11" s="203"/>
      <c r="Q11" s="203"/>
      <c r="R11" s="202"/>
      <c r="S11" s="206"/>
      <c r="T11" s="203"/>
      <c r="U11" s="203"/>
      <c r="V11" s="203"/>
      <c r="W11" s="249"/>
      <c r="X11" s="197"/>
      <c r="Y11" s="203"/>
      <c r="Z11" s="203"/>
      <c r="AA11" s="202"/>
      <c r="AB11" s="206"/>
      <c r="AC11" s="203"/>
      <c r="AD11" s="203"/>
      <c r="AE11" s="203"/>
      <c r="AF11" s="202"/>
      <c r="AG11" s="206"/>
      <c r="AH11" s="253"/>
      <c r="AI11" s="15" t="s">
        <v>26</v>
      </c>
      <c r="AJ11" s="183" t="s">
        <v>28</v>
      </c>
      <c r="AK11" s="229"/>
    </row>
    <row r="12" spans="2:37" s="84" customFormat="1" ht="15.75" thickBot="1">
      <c r="B12" s="85">
        <v>1</v>
      </c>
      <c r="C12" s="86">
        <v>2</v>
      </c>
      <c r="D12" s="87">
        <v>3</v>
      </c>
      <c r="E12" s="88">
        <v>4</v>
      </c>
      <c r="F12" s="88">
        <v>5</v>
      </c>
      <c r="G12" s="88">
        <v>6</v>
      </c>
      <c r="H12" s="89">
        <v>7</v>
      </c>
      <c r="I12" s="90">
        <v>8</v>
      </c>
      <c r="J12" s="88">
        <v>9</v>
      </c>
      <c r="K12" s="88">
        <v>10</v>
      </c>
      <c r="L12" s="88">
        <v>36</v>
      </c>
      <c r="M12" s="88">
        <v>11</v>
      </c>
      <c r="N12" s="91">
        <v>12</v>
      </c>
      <c r="O12" s="92">
        <v>13</v>
      </c>
      <c r="P12" s="88">
        <v>14</v>
      </c>
      <c r="Q12" s="88">
        <v>15</v>
      </c>
      <c r="R12" s="93">
        <v>16</v>
      </c>
      <c r="S12" s="93">
        <v>17</v>
      </c>
      <c r="T12" s="88">
        <v>18</v>
      </c>
      <c r="U12" s="88">
        <v>19</v>
      </c>
      <c r="V12" s="88">
        <v>20</v>
      </c>
      <c r="W12" s="94">
        <v>21</v>
      </c>
      <c r="X12" s="92">
        <v>22</v>
      </c>
      <c r="Y12" s="88">
        <v>23</v>
      </c>
      <c r="Z12" s="88">
        <v>24</v>
      </c>
      <c r="AA12" s="88">
        <v>25</v>
      </c>
      <c r="AB12" s="93">
        <v>26</v>
      </c>
      <c r="AC12" s="88">
        <v>27</v>
      </c>
      <c r="AD12" s="88">
        <v>28</v>
      </c>
      <c r="AE12" s="88">
        <v>29</v>
      </c>
      <c r="AF12" s="93">
        <v>30</v>
      </c>
      <c r="AG12" s="93">
        <v>31</v>
      </c>
      <c r="AH12" s="95">
        <v>32</v>
      </c>
      <c r="AI12" s="92">
        <v>33</v>
      </c>
      <c r="AJ12" s="94">
        <v>34</v>
      </c>
      <c r="AK12" s="96">
        <v>35</v>
      </c>
    </row>
    <row r="13" spans="1:37" s="13" customFormat="1" ht="24.75" customHeight="1">
      <c r="A13" s="83">
        <v>1</v>
      </c>
      <c r="B13" s="97"/>
      <c r="C13" s="160"/>
      <c r="D13" s="71"/>
      <c r="E13" s="98"/>
      <c r="F13" s="98"/>
      <c r="G13" s="141"/>
      <c r="H13" s="165"/>
      <c r="I13" s="177"/>
      <c r="J13" s="99"/>
      <c r="K13" s="99"/>
      <c r="L13" s="99"/>
      <c r="M13" s="143"/>
      <c r="N13" s="170"/>
      <c r="O13" s="100"/>
      <c r="P13" s="101"/>
      <c r="Q13" s="101"/>
      <c r="R13" s="76">
        <f>IF((P13+Q13=1),IF(P13=1,O13,O13*0.48),0)</f>
        <v>0</v>
      </c>
      <c r="S13" s="100"/>
      <c r="T13" s="101"/>
      <c r="U13" s="101"/>
      <c r="V13" s="101"/>
      <c r="W13" s="102">
        <f>IF(AND((T13+U13+V13=1),R13&gt;0,S13&gt;0),IF(T13=1,S13*R13,IF(U13=1,R13*S13/0.48,R13*S13/(0.48*166.386))),0)</f>
        <v>0</v>
      </c>
      <c r="X13" s="100"/>
      <c r="Y13" s="98"/>
      <c r="Z13" s="98"/>
      <c r="AA13" s="76">
        <f>IF((Y13+Z13=1),IF(Y13=1,X13,X13*0.48),0)</f>
        <v>0</v>
      </c>
      <c r="AB13" s="103"/>
      <c r="AC13" s="101"/>
      <c r="AD13" s="101"/>
      <c r="AE13" s="101"/>
      <c r="AF13" s="76">
        <f>IF(AND((AC13+AD13+AE13=1),AA13&gt;0,AB13&gt;0),IF(AC13=1,AB13*AA13,IF(AD13=1,AA13*AB13/0.48,AA13*AB13/(0.48*166.386))),0)</f>
        <v>0</v>
      </c>
      <c r="AG13" s="104"/>
      <c r="AH13" s="102">
        <f>-AG13*AA13</f>
        <v>0</v>
      </c>
      <c r="AI13" s="105">
        <f>+R13+AH13</f>
        <v>0</v>
      </c>
      <c r="AJ13" s="106">
        <f>+W13+AF13</f>
        <v>0</v>
      </c>
      <c r="AK13" s="107"/>
    </row>
    <row r="14" spans="1:37" s="13" customFormat="1" ht="24.75" customHeight="1">
      <c r="A14" s="83">
        <f>1+A13</f>
        <v>2</v>
      </c>
      <c r="B14" s="52"/>
      <c r="C14" s="161"/>
      <c r="D14" s="71"/>
      <c r="E14" s="53"/>
      <c r="F14" s="53"/>
      <c r="G14" s="136"/>
      <c r="H14" s="166"/>
      <c r="I14" s="178"/>
      <c r="J14" s="68"/>
      <c r="K14" s="68"/>
      <c r="L14" s="68"/>
      <c r="M14" s="144"/>
      <c r="N14" s="171"/>
      <c r="O14" s="59"/>
      <c r="P14" s="60"/>
      <c r="Q14" s="60"/>
      <c r="R14" s="16">
        <f aca="true" t="shared" si="0" ref="R14:R26">IF((P14+Q14=1),IF(P14=1,O14,O14*0.48),0)</f>
        <v>0</v>
      </c>
      <c r="S14" s="59"/>
      <c r="T14" s="60"/>
      <c r="U14" s="60"/>
      <c r="V14" s="60"/>
      <c r="W14" s="17">
        <f aca="true" t="shared" si="1" ref="W14:W26">IF(AND((T14+U14+V14=1),R14&gt;0,S14&gt;0),IF(T14=1,S14*R14,IF(U14=1,R14*S14/0.48,R14*S14/(0.48*166.386))),0)</f>
        <v>0</v>
      </c>
      <c r="X14" s="59"/>
      <c r="Y14" s="53"/>
      <c r="Z14" s="53"/>
      <c r="AA14" s="16">
        <f aca="true" t="shared" si="2" ref="AA14:AA26">IF((Y14+Z14=1),IF(Y14=1,X14,X14*0.48),0)</f>
        <v>0</v>
      </c>
      <c r="AB14" s="74"/>
      <c r="AC14" s="60"/>
      <c r="AD14" s="60"/>
      <c r="AE14" s="60"/>
      <c r="AF14" s="16">
        <f aca="true" t="shared" si="3" ref="AF14:AF26">IF(AND((AC14+AD14+AE14=1),AA14&gt;0,AB14&gt;0),IF(AC14=1,AB14*AA14,IF(AD14=1,AA14*AB14/0.48,AA14*AB14/(0.48*166.386))),0)</f>
        <v>0</v>
      </c>
      <c r="AG14" s="64"/>
      <c r="AH14" s="17">
        <f aca="true" t="shared" si="4" ref="AH14:AH26">-AG14*AA14</f>
        <v>0</v>
      </c>
      <c r="AI14" s="18">
        <f aca="true" t="shared" si="5" ref="AI14:AI26">+R14+AH14</f>
        <v>0</v>
      </c>
      <c r="AJ14" s="19">
        <f aca="true" t="shared" si="6" ref="AJ14:AJ26">+W14+AF14</f>
        <v>0</v>
      </c>
      <c r="AK14" s="81"/>
    </row>
    <row r="15" spans="1:37" s="13" customFormat="1" ht="24.75" customHeight="1">
      <c r="A15" s="83">
        <f aca="true" t="shared" si="7" ref="A15:A37">1+A14</f>
        <v>3</v>
      </c>
      <c r="B15" s="52"/>
      <c r="C15" s="161"/>
      <c r="D15" s="71"/>
      <c r="E15" s="53"/>
      <c r="F15" s="53"/>
      <c r="G15" s="136"/>
      <c r="H15" s="166"/>
      <c r="I15" s="178"/>
      <c r="J15" s="68"/>
      <c r="K15" s="68"/>
      <c r="L15" s="68"/>
      <c r="M15" s="144"/>
      <c r="N15" s="171"/>
      <c r="O15" s="59"/>
      <c r="P15" s="60"/>
      <c r="Q15" s="60"/>
      <c r="R15" s="16">
        <f t="shared" si="0"/>
        <v>0</v>
      </c>
      <c r="S15" s="59"/>
      <c r="T15" s="60"/>
      <c r="U15" s="60"/>
      <c r="V15" s="60"/>
      <c r="W15" s="17">
        <f t="shared" si="1"/>
        <v>0</v>
      </c>
      <c r="X15" s="59"/>
      <c r="Y15" s="53"/>
      <c r="Z15" s="53"/>
      <c r="AA15" s="16">
        <f t="shared" si="2"/>
        <v>0</v>
      </c>
      <c r="AB15" s="74"/>
      <c r="AC15" s="60"/>
      <c r="AD15" s="60"/>
      <c r="AE15" s="60"/>
      <c r="AF15" s="16">
        <f t="shared" si="3"/>
        <v>0</v>
      </c>
      <c r="AG15" s="64"/>
      <c r="AH15" s="17">
        <f t="shared" si="4"/>
        <v>0</v>
      </c>
      <c r="AI15" s="18">
        <f t="shared" si="5"/>
        <v>0</v>
      </c>
      <c r="AJ15" s="19">
        <f t="shared" si="6"/>
        <v>0</v>
      </c>
      <c r="AK15" s="81"/>
    </row>
    <row r="16" spans="1:37" s="13" customFormat="1" ht="24.75" customHeight="1">
      <c r="A16" s="83">
        <f t="shared" si="7"/>
        <v>4</v>
      </c>
      <c r="B16" s="52"/>
      <c r="C16" s="161"/>
      <c r="D16" s="71"/>
      <c r="E16" s="53"/>
      <c r="F16" s="53"/>
      <c r="G16" s="136"/>
      <c r="H16" s="166"/>
      <c r="I16" s="178"/>
      <c r="J16" s="68"/>
      <c r="K16" s="68"/>
      <c r="L16" s="68"/>
      <c r="M16" s="144"/>
      <c r="N16" s="171"/>
      <c r="O16" s="59"/>
      <c r="P16" s="60"/>
      <c r="Q16" s="60"/>
      <c r="R16" s="16">
        <f t="shared" si="0"/>
        <v>0</v>
      </c>
      <c r="S16" s="59"/>
      <c r="T16" s="60"/>
      <c r="U16" s="60"/>
      <c r="V16" s="60"/>
      <c r="W16" s="17">
        <f t="shared" si="1"/>
        <v>0</v>
      </c>
      <c r="X16" s="59"/>
      <c r="Y16" s="53"/>
      <c r="Z16" s="53"/>
      <c r="AA16" s="16">
        <f t="shared" si="2"/>
        <v>0</v>
      </c>
      <c r="AB16" s="74"/>
      <c r="AC16" s="60"/>
      <c r="AD16" s="60"/>
      <c r="AE16" s="60"/>
      <c r="AF16" s="16">
        <f t="shared" si="3"/>
        <v>0</v>
      </c>
      <c r="AG16" s="64"/>
      <c r="AH16" s="17">
        <f t="shared" si="4"/>
        <v>0</v>
      </c>
      <c r="AI16" s="18">
        <f t="shared" si="5"/>
        <v>0</v>
      </c>
      <c r="AJ16" s="19">
        <f t="shared" si="6"/>
        <v>0</v>
      </c>
      <c r="AK16" s="81"/>
    </row>
    <row r="17" spans="1:37" s="13" customFormat="1" ht="24.75" customHeight="1">
      <c r="A17" s="83">
        <f t="shared" si="7"/>
        <v>5</v>
      </c>
      <c r="B17" s="108"/>
      <c r="C17" s="162"/>
      <c r="D17" s="109"/>
      <c r="E17" s="110"/>
      <c r="F17" s="110"/>
      <c r="G17" s="137"/>
      <c r="H17" s="167"/>
      <c r="I17" s="179"/>
      <c r="J17" s="112"/>
      <c r="K17" s="112"/>
      <c r="L17" s="111"/>
      <c r="M17" s="145"/>
      <c r="N17" s="172"/>
      <c r="O17" s="113"/>
      <c r="P17" s="114"/>
      <c r="Q17" s="114"/>
      <c r="R17" s="115">
        <f t="shared" si="0"/>
        <v>0</v>
      </c>
      <c r="S17" s="113"/>
      <c r="T17" s="114"/>
      <c r="U17" s="114"/>
      <c r="V17" s="114"/>
      <c r="W17" s="116">
        <f t="shared" si="1"/>
        <v>0</v>
      </c>
      <c r="X17" s="113"/>
      <c r="Y17" s="110"/>
      <c r="Z17" s="110"/>
      <c r="AA17" s="115">
        <f t="shared" si="2"/>
        <v>0</v>
      </c>
      <c r="AB17" s="117"/>
      <c r="AC17" s="114"/>
      <c r="AD17" s="114"/>
      <c r="AE17" s="114"/>
      <c r="AF17" s="115">
        <f t="shared" si="3"/>
        <v>0</v>
      </c>
      <c r="AG17" s="118"/>
      <c r="AH17" s="116">
        <f t="shared" si="4"/>
        <v>0</v>
      </c>
      <c r="AI17" s="119">
        <f t="shared" si="5"/>
        <v>0</v>
      </c>
      <c r="AJ17" s="120">
        <f t="shared" si="6"/>
        <v>0</v>
      </c>
      <c r="AK17" s="121"/>
    </row>
    <row r="18" spans="1:37" s="13" customFormat="1" ht="24.75" customHeight="1">
      <c r="A18" s="83">
        <f t="shared" si="7"/>
        <v>6</v>
      </c>
      <c r="B18" s="49"/>
      <c r="C18" s="163"/>
      <c r="D18" s="70"/>
      <c r="E18" s="50"/>
      <c r="F18" s="50"/>
      <c r="G18" s="142"/>
      <c r="H18" s="168"/>
      <c r="I18" s="180"/>
      <c r="J18" s="51"/>
      <c r="K18" s="51"/>
      <c r="L18" s="67"/>
      <c r="M18" s="146"/>
      <c r="N18" s="173"/>
      <c r="O18" s="57"/>
      <c r="P18" s="58"/>
      <c r="Q18" s="58"/>
      <c r="R18" s="40">
        <f t="shared" si="0"/>
        <v>0</v>
      </c>
      <c r="S18" s="57"/>
      <c r="T18" s="58"/>
      <c r="U18" s="58"/>
      <c r="V18" s="58"/>
      <c r="W18" s="41">
        <f t="shared" si="1"/>
        <v>0</v>
      </c>
      <c r="X18" s="57"/>
      <c r="Y18" s="50"/>
      <c r="Z18" s="50"/>
      <c r="AA18" s="40">
        <f t="shared" si="2"/>
        <v>0</v>
      </c>
      <c r="AB18" s="73"/>
      <c r="AC18" s="58"/>
      <c r="AD18" s="58"/>
      <c r="AE18" s="58"/>
      <c r="AF18" s="40">
        <f t="shared" si="3"/>
        <v>0</v>
      </c>
      <c r="AG18" s="63"/>
      <c r="AH18" s="41">
        <f t="shared" si="4"/>
        <v>0</v>
      </c>
      <c r="AI18" s="42">
        <f t="shared" si="5"/>
        <v>0</v>
      </c>
      <c r="AJ18" s="43">
        <f t="shared" si="6"/>
        <v>0</v>
      </c>
      <c r="AK18" s="80"/>
    </row>
    <row r="19" spans="1:37" s="13" customFormat="1" ht="24.75" customHeight="1">
      <c r="A19" s="83">
        <f t="shared" si="7"/>
        <v>7</v>
      </c>
      <c r="B19" s="52"/>
      <c r="C19" s="161"/>
      <c r="D19" s="71"/>
      <c r="E19" s="53"/>
      <c r="F19" s="53"/>
      <c r="G19" s="136"/>
      <c r="H19" s="166"/>
      <c r="I19" s="178"/>
      <c r="J19" s="68"/>
      <c r="K19" s="68"/>
      <c r="L19" s="68"/>
      <c r="M19" s="144"/>
      <c r="N19" s="171"/>
      <c r="O19" s="59"/>
      <c r="P19" s="60"/>
      <c r="Q19" s="60"/>
      <c r="R19" s="16">
        <f t="shared" si="0"/>
        <v>0</v>
      </c>
      <c r="S19" s="59"/>
      <c r="T19" s="60"/>
      <c r="U19" s="60"/>
      <c r="V19" s="60"/>
      <c r="W19" s="17">
        <f t="shared" si="1"/>
        <v>0</v>
      </c>
      <c r="X19" s="59"/>
      <c r="Y19" s="53"/>
      <c r="Z19" s="53"/>
      <c r="AA19" s="16">
        <f t="shared" si="2"/>
        <v>0</v>
      </c>
      <c r="AB19" s="74"/>
      <c r="AC19" s="60"/>
      <c r="AD19" s="60"/>
      <c r="AE19" s="60"/>
      <c r="AF19" s="16">
        <f t="shared" si="3"/>
        <v>0</v>
      </c>
      <c r="AG19" s="64"/>
      <c r="AH19" s="17">
        <f t="shared" si="4"/>
        <v>0</v>
      </c>
      <c r="AI19" s="18">
        <f t="shared" si="5"/>
        <v>0</v>
      </c>
      <c r="AJ19" s="19">
        <f t="shared" si="6"/>
        <v>0</v>
      </c>
      <c r="AK19" s="81"/>
    </row>
    <row r="20" spans="1:37" s="13" customFormat="1" ht="24.75" customHeight="1">
      <c r="A20" s="83">
        <f t="shared" si="7"/>
        <v>8</v>
      </c>
      <c r="B20" s="52"/>
      <c r="C20" s="161"/>
      <c r="D20" s="71"/>
      <c r="E20" s="53"/>
      <c r="F20" s="53"/>
      <c r="G20" s="136"/>
      <c r="H20" s="166"/>
      <c r="I20" s="178"/>
      <c r="J20" s="68"/>
      <c r="K20" s="68"/>
      <c r="L20" s="68"/>
      <c r="M20" s="144"/>
      <c r="N20" s="171"/>
      <c r="O20" s="59"/>
      <c r="P20" s="60"/>
      <c r="Q20" s="60"/>
      <c r="R20" s="16">
        <f>IF((P20+Q20=1),IF(P20=1,O20,O20*0.48),0)</f>
        <v>0</v>
      </c>
      <c r="S20" s="59"/>
      <c r="T20" s="60"/>
      <c r="U20" s="60"/>
      <c r="V20" s="60"/>
      <c r="W20" s="17">
        <f>IF(AND((T20+U20+V20=1),R20&gt;0,S20&gt;0),IF(T20=1,S20*R20,IF(U20=1,R20*S20/0.48,R20*S20/(0.48*166.386))),0)</f>
        <v>0</v>
      </c>
      <c r="X20" s="59"/>
      <c r="Y20" s="53"/>
      <c r="Z20" s="53"/>
      <c r="AA20" s="16">
        <f>IF((Y20+Z20=1),IF(Y20=1,X20,X20*0.48),0)</f>
        <v>0</v>
      </c>
      <c r="AB20" s="74"/>
      <c r="AC20" s="60"/>
      <c r="AD20" s="60"/>
      <c r="AE20" s="60"/>
      <c r="AF20" s="16">
        <f>IF(AND((AC20+AD20+AE20=1),AA20&gt;0,AB20&gt;0),IF(AC20=1,AB20*AA20,IF(AD20=1,AA20*AB20/0.48,AA20*AB20/(0.48*166.386))),0)</f>
        <v>0</v>
      </c>
      <c r="AG20" s="64"/>
      <c r="AH20" s="17">
        <f>-AG20*AA20</f>
        <v>0</v>
      </c>
      <c r="AI20" s="18">
        <f>+R20+AH20</f>
        <v>0</v>
      </c>
      <c r="AJ20" s="19">
        <f>+W20+AF20</f>
        <v>0</v>
      </c>
      <c r="AK20" s="81"/>
    </row>
    <row r="21" spans="1:37" s="13" customFormat="1" ht="24.75" customHeight="1">
      <c r="A21" s="83">
        <f t="shared" si="7"/>
        <v>9</v>
      </c>
      <c r="B21" s="52"/>
      <c r="C21" s="161"/>
      <c r="D21" s="71"/>
      <c r="E21" s="53"/>
      <c r="F21" s="53"/>
      <c r="G21" s="136"/>
      <c r="H21" s="166"/>
      <c r="I21" s="178"/>
      <c r="J21" s="68"/>
      <c r="K21" s="68"/>
      <c r="L21" s="68"/>
      <c r="M21" s="144"/>
      <c r="N21" s="171"/>
      <c r="O21" s="59"/>
      <c r="P21" s="60"/>
      <c r="Q21" s="60"/>
      <c r="R21" s="16">
        <f>IF((P21+Q21=1),IF(P21=1,O21,O21*0.48),0)</f>
        <v>0</v>
      </c>
      <c r="S21" s="59"/>
      <c r="T21" s="60"/>
      <c r="U21" s="60"/>
      <c r="V21" s="60"/>
      <c r="W21" s="17">
        <f>IF(AND((T21+U21+V21=1),R21&gt;0,S21&gt;0),IF(T21=1,S21*R21,IF(U21=1,R21*S21/0.48,R21*S21/(0.48*166.386))),0)</f>
        <v>0</v>
      </c>
      <c r="X21" s="59"/>
      <c r="Y21" s="53"/>
      <c r="Z21" s="53"/>
      <c r="AA21" s="16">
        <f>IF((Y21+Z21=1),IF(Y21=1,X21,X21*0.48),0)</f>
        <v>0</v>
      </c>
      <c r="AB21" s="74"/>
      <c r="AC21" s="60"/>
      <c r="AD21" s="60"/>
      <c r="AE21" s="60"/>
      <c r="AF21" s="16">
        <f>IF(AND((AC21+AD21+AE21=1),AA21&gt;0,AB21&gt;0),IF(AC21=1,AB21*AA21,IF(AD21=1,AA21*AB21/0.48,AA21*AB21/(0.48*166.386))),0)</f>
        <v>0</v>
      </c>
      <c r="AG21" s="64"/>
      <c r="AH21" s="17">
        <f>-AG21*AA21</f>
        <v>0</v>
      </c>
      <c r="AI21" s="18">
        <f>+R21+AH21</f>
        <v>0</v>
      </c>
      <c r="AJ21" s="19">
        <f>+W21+AF21</f>
        <v>0</v>
      </c>
      <c r="AK21" s="81"/>
    </row>
    <row r="22" spans="1:37" s="13" customFormat="1" ht="24.75" customHeight="1">
      <c r="A22" s="83">
        <f t="shared" si="7"/>
        <v>10</v>
      </c>
      <c r="B22" s="108"/>
      <c r="C22" s="162"/>
      <c r="D22" s="109"/>
      <c r="E22" s="110"/>
      <c r="F22" s="110"/>
      <c r="G22" s="137"/>
      <c r="H22" s="167"/>
      <c r="I22" s="179"/>
      <c r="J22" s="112"/>
      <c r="K22" s="112"/>
      <c r="L22" s="112"/>
      <c r="M22" s="145"/>
      <c r="N22" s="172"/>
      <c r="O22" s="113"/>
      <c r="P22" s="114"/>
      <c r="Q22" s="114"/>
      <c r="R22" s="115">
        <f>IF((P22+Q22=1),IF(P22=1,O22,O22*0.48),0)</f>
        <v>0</v>
      </c>
      <c r="S22" s="113"/>
      <c r="T22" s="114"/>
      <c r="U22" s="114"/>
      <c r="V22" s="114"/>
      <c r="W22" s="116">
        <f>IF(AND((T22+U22+V22=1),R22&gt;0,S22&gt;0),IF(T22=1,S22*R22,IF(U22=1,R22*S22/0.48,R22*S22/(0.48*166.386))),0)</f>
        <v>0</v>
      </c>
      <c r="X22" s="113"/>
      <c r="Y22" s="110"/>
      <c r="Z22" s="110"/>
      <c r="AA22" s="115">
        <f>IF((Y22+Z22=1),IF(Y22=1,X22,X22*0.48),0)</f>
        <v>0</v>
      </c>
      <c r="AB22" s="117"/>
      <c r="AC22" s="114"/>
      <c r="AD22" s="114"/>
      <c r="AE22" s="114"/>
      <c r="AF22" s="115">
        <f>IF(AND((AC22+AD22+AE22=1),AA22&gt;0,AB22&gt;0),IF(AC22=1,AB22*AA22,IF(AD22=1,AA22*AB22/0.48,AA22*AB22/(0.48*166.386))),0)</f>
        <v>0</v>
      </c>
      <c r="AG22" s="118"/>
      <c r="AH22" s="116">
        <f>-AG22*AA22</f>
        <v>0</v>
      </c>
      <c r="AI22" s="119">
        <f>+R22+AH22</f>
        <v>0</v>
      </c>
      <c r="AJ22" s="120">
        <f>+W22+AF22</f>
        <v>0</v>
      </c>
      <c r="AK22" s="121"/>
    </row>
    <row r="23" spans="1:37" s="13" customFormat="1" ht="24.75" customHeight="1">
      <c r="A23" s="83">
        <f t="shared" si="7"/>
        <v>11</v>
      </c>
      <c r="B23" s="52"/>
      <c r="C23" s="161"/>
      <c r="D23" s="71"/>
      <c r="E23" s="53"/>
      <c r="F23" s="53"/>
      <c r="G23" s="136"/>
      <c r="H23" s="166"/>
      <c r="I23" s="180"/>
      <c r="J23" s="51"/>
      <c r="K23" s="51"/>
      <c r="L23" s="67"/>
      <c r="M23" s="144"/>
      <c r="N23" s="171"/>
      <c r="O23" s="59"/>
      <c r="P23" s="60"/>
      <c r="Q23" s="60"/>
      <c r="R23" s="16">
        <f>IF((P23+Q23=1),IF(P23=1,O23,O23*0.48),0)</f>
        <v>0</v>
      </c>
      <c r="S23" s="59"/>
      <c r="T23" s="60"/>
      <c r="U23" s="60"/>
      <c r="V23" s="60"/>
      <c r="W23" s="17">
        <f>IF(AND((T23+U23+V23=1),R23&gt;0,S23&gt;0),IF(T23=1,S23*R23,IF(U23=1,R23*S23/0.48,R23*S23/(0.48*166.386))),0)</f>
        <v>0</v>
      </c>
      <c r="X23" s="59"/>
      <c r="Y23" s="53"/>
      <c r="Z23" s="53"/>
      <c r="AA23" s="16">
        <f>IF((Y23+Z23=1),IF(Y23=1,X23,X23*0.48),0)</f>
        <v>0</v>
      </c>
      <c r="AB23" s="74"/>
      <c r="AC23" s="60"/>
      <c r="AD23" s="60"/>
      <c r="AE23" s="60"/>
      <c r="AF23" s="16">
        <f>IF(AND((AC23+AD23+AE23=1),AA23&gt;0,AB23&gt;0),IF(AC23=1,AB23*AA23,IF(AD23=1,AA23*AB23/0.48,AA23*AB23/(0.48*166.386))),0)</f>
        <v>0</v>
      </c>
      <c r="AG23" s="64"/>
      <c r="AH23" s="17">
        <f>-AG23*AA23</f>
        <v>0</v>
      </c>
      <c r="AI23" s="18">
        <f>+R23+AH23</f>
        <v>0</v>
      </c>
      <c r="AJ23" s="19">
        <f>+W23+AF23</f>
        <v>0</v>
      </c>
      <c r="AK23" s="81"/>
    </row>
    <row r="24" spans="1:37" s="13" customFormat="1" ht="24.75" customHeight="1">
      <c r="A24" s="83">
        <f t="shared" si="7"/>
        <v>12</v>
      </c>
      <c r="B24" s="52"/>
      <c r="C24" s="161"/>
      <c r="D24" s="71"/>
      <c r="E24" s="53"/>
      <c r="F24" s="53"/>
      <c r="G24" s="136"/>
      <c r="H24" s="166"/>
      <c r="I24" s="178"/>
      <c r="J24" s="68"/>
      <c r="K24" s="68"/>
      <c r="L24" s="68"/>
      <c r="M24" s="144"/>
      <c r="N24" s="171"/>
      <c r="O24" s="59"/>
      <c r="P24" s="60"/>
      <c r="Q24" s="60"/>
      <c r="R24" s="16">
        <f>IF((P24+Q24=1),IF(P24=1,O24,O24*0.48),0)</f>
        <v>0</v>
      </c>
      <c r="S24" s="59"/>
      <c r="T24" s="60"/>
      <c r="U24" s="60"/>
      <c r="V24" s="60"/>
      <c r="W24" s="17">
        <f>IF(AND((T24+U24+V24=1),R24&gt;0,S24&gt;0),IF(T24=1,S24*R24,IF(U24=1,R24*S24/0.48,R24*S24/(0.48*166.386))),0)</f>
        <v>0</v>
      </c>
      <c r="X24" s="59"/>
      <c r="Y24" s="53"/>
      <c r="Z24" s="53"/>
      <c r="AA24" s="16">
        <f>IF((Y24+Z24=1),IF(Y24=1,X24,X24*0.48),0)</f>
        <v>0</v>
      </c>
      <c r="AB24" s="74"/>
      <c r="AC24" s="60"/>
      <c r="AD24" s="60"/>
      <c r="AE24" s="60"/>
      <c r="AF24" s="16">
        <f>IF(AND((AC24+AD24+AE24=1),AA24&gt;0,AB24&gt;0),IF(AC24=1,AB24*AA24,IF(AD24=1,AA24*AB24/0.48,AA24*AB24/(0.48*166.386))),0)</f>
        <v>0</v>
      </c>
      <c r="AG24" s="64"/>
      <c r="AH24" s="17">
        <f>-AG24*AA24</f>
        <v>0</v>
      </c>
      <c r="AI24" s="18">
        <f>+R24+AH24</f>
        <v>0</v>
      </c>
      <c r="AJ24" s="19">
        <f>+W24+AF24</f>
        <v>0</v>
      </c>
      <c r="AK24" s="81"/>
    </row>
    <row r="25" spans="1:37" s="13" customFormat="1" ht="24.75" customHeight="1">
      <c r="A25" s="83">
        <f t="shared" si="7"/>
        <v>13</v>
      </c>
      <c r="B25" s="52"/>
      <c r="C25" s="161"/>
      <c r="D25" s="71"/>
      <c r="E25" s="53"/>
      <c r="F25" s="53"/>
      <c r="G25" s="136"/>
      <c r="H25" s="166"/>
      <c r="I25" s="178"/>
      <c r="J25" s="68"/>
      <c r="K25" s="68"/>
      <c r="L25" s="68"/>
      <c r="M25" s="144"/>
      <c r="N25" s="171"/>
      <c r="O25" s="59"/>
      <c r="P25" s="60"/>
      <c r="Q25" s="60"/>
      <c r="R25" s="16">
        <f t="shared" si="0"/>
        <v>0</v>
      </c>
      <c r="S25" s="59"/>
      <c r="T25" s="60"/>
      <c r="U25" s="60"/>
      <c r="V25" s="60"/>
      <c r="W25" s="17">
        <f t="shared" si="1"/>
        <v>0</v>
      </c>
      <c r="X25" s="59"/>
      <c r="Y25" s="53"/>
      <c r="Z25" s="53"/>
      <c r="AA25" s="16">
        <f t="shared" si="2"/>
        <v>0</v>
      </c>
      <c r="AB25" s="74"/>
      <c r="AC25" s="60"/>
      <c r="AD25" s="60"/>
      <c r="AE25" s="60"/>
      <c r="AF25" s="16">
        <f t="shared" si="3"/>
        <v>0</v>
      </c>
      <c r="AG25" s="64"/>
      <c r="AH25" s="17">
        <f t="shared" si="4"/>
        <v>0</v>
      </c>
      <c r="AI25" s="18">
        <f t="shared" si="5"/>
        <v>0</v>
      </c>
      <c r="AJ25" s="19">
        <f t="shared" si="6"/>
        <v>0</v>
      </c>
      <c r="AK25" s="81"/>
    </row>
    <row r="26" spans="1:37" s="13" customFormat="1" ht="24.75" customHeight="1">
      <c r="A26" s="83">
        <f t="shared" si="7"/>
        <v>14</v>
      </c>
      <c r="B26" s="52"/>
      <c r="C26" s="161"/>
      <c r="D26" s="71"/>
      <c r="E26" s="53"/>
      <c r="F26" s="53"/>
      <c r="G26" s="136"/>
      <c r="H26" s="166"/>
      <c r="I26" s="178"/>
      <c r="J26" s="68"/>
      <c r="K26" s="68"/>
      <c r="L26" s="68"/>
      <c r="M26" s="144"/>
      <c r="N26" s="171"/>
      <c r="O26" s="59"/>
      <c r="P26" s="60"/>
      <c r="Q26" s="60"/>
      <c r="R26" s="16">
        <f t="shared" si="0"/>
        <v>0</v>
      </c>
      <c r="S26" s="59"/>
      <c r="T26" s="60"/>
      <c r="U26" s="60"/>
      <c r="V26" s="60"/>
      <c r="W26" s="17">
        <f t="shared" si="1"/>
        <v>0</v>
      </c>
      <c r="X26" s="59"/>
      <c r="Y26" s="53"/>
      <c r="Z26" s="53"/>
      <c r="AA26" s="16">
        <f t="shared" si="2"/>
        <v>0</v>
      </c>
      <c r="AB26" s="74"/>
      <c r="AC26" s="60"/>
      <c r="AD26" s="60"/>
      <c r="AE26" s="60"/>
      <c r="AF26" s="16">
        <f t="shared" si="3"/>
        <v>0</v>
      </c>
      <c r="AG26" s="64"/>
      <c r="AH26" s="17">
        <f t="shared" si="4"/>
        <v>0</v>
      </c>
      <c r="AI26" s="18">
        <f t="shared" si="5"/>
        <v>0</v>
      </c>
      <c r="AJ26" s="19">
        <f t="shared" si="6"/>
        <v>0</v>
      </c>
      <c r="AK26" s="81"/>
    </row>
    <row r="27" spans="1:37" s="13" customFormat="1" ht="24.75" customHeight="1">
      <c r="A27" s="83">
        <f t="shared" si="7"/>
        <v>15</v>
      </c>
      <c r="B27" s="108"/>
      <c r="C27" s="162"/>
      <c r="D27" s="109"/>
      <c r="E27" s="110"/>
      <c r="F27" s="110"/>
      <c r="G27" s="137"/>
      <c r="H27" s="167"/>
      <c r="I27" s="179"/>
      <c r="J27" s="112"/>
      <c r="K27" s="112"/>
      <c r="L27" s="111"/>
      <c r="M27" s="145"/>
      <c r="N27" s="172"/>
      <c r="O27" s="113"/>
      <c r="P27" s="114"/>
      <c r="Q27" s="114"/>
      <c r="R27" s="115">
        <f>IF((P27+Q27=1),IF(P27=1,O27,O27*0.48),0)</f>
        <v>0</v>
      </c>
      <c r="S27" s="113"/>
      <c r="T27" s="114"/>
      <c r="U27" s="114"/>
      <c r="V27" s="114"/>
      <c r="W27" s="116">
        <f>IF(AND((T27+U27+V27=1),R27&gt;0,S27&gt;0),IF(T27=1,S27*R27,IF(U27=1,R27*S27/0.48,R27*S27/(0.48*166.386))),0)</f>
        <v>0</v>
      </c>
      <c r="X27" s="113"/>
      <c r="Y27" s="110"/>
      <c r="Z27" s="110"/>
      <c r="AA27" s="115">
        <f>IF((Y27+Z27=1),IF(Y27=1,X27,X27*0.48),0)</f>
        <v>0</v>
      </c>
      <c r="AB27" s="117"/>
      <c r="AC27" s="114"/>
      <c r="AD27" s="114"/>
      <c r="AE27" s="114"/>
      <c r="AF27" s="115">
        <f>IF(AND((AC27+AD27+AE27=1),AA27&gt;0,AB27&gt;0),IF(AC27=1,AB27*AA27,IF(AD27=1,AA27*AB27/0.48,AA27*AB27/(0.48*166.386))),0)</f>
        <v>0</v>
      </c>
      <c r="AG27" s="118"/>
      <c r="AH27" s="116">
        <f>-AG27*AA27</f>
        <v>0</v>
      </c>
      <c r="AI27" s="119">
        <f>+R27+AH27</f>
        <v>0</v>
      </c>
      <c r="AJ27" s="120">
        <f>+W27+AF27</f>
        <v>0</v>
      </c>
      <c r="AK27" s="121"/>
    </row>
    <row r="28" spans="1:37" s="13" customFormat="1" ht="24.75" customHeight="1">
      <c r="A28" s="83">
        <f t="shared" si="7"/>
        <v>16</v>
      </c>
      <c r="B28" s="52"/>
      <c r="C28" s="161"/>
      <c r="D28" s="71"/>
      <c r="E28" s="53"/>
      <c r="F28" s="53"/>
      <c r="G28" s="138"/>
      <c r="H28" s="166"/>
      <c r="I28" s="180"/>
      <c r="J28" s="51"/>
      <c r="K28" s="51"/>
      <c r="L28" s="67"/>
      <c r="M28" s="133"/>
      <c r="N28" s="171"/>
      <c r="O28" s="59"/>
      <c r="P28" s="60"/>
      <c r="Q28" s="60"/>
      <c r="R28" s="16">
        <f aca="true" t="shared" si="8" ref="R28:R36">IF((P28+Q28=1),IF(P28=1,O28,O28*0.48),0)</f>
        <v>0</v>
      </c>
      <c r="S28" s="59"/>
      <c r="T28" s="60"/>
      <c r="U28" s="60"/>
      <c r="V28" s="60"/>
      <c r="W28" s="17">
        <f aca="true" t="shared" si="9" ref="W28:W36">IF(AND((T28+U28+V28=1),R28&gt;0,S28&gt;0),IF(T28=1,S28*R28,IF(U28=1,R28*S28/0.48,R28*S28/(0.48*166.386))),0)</f>
        <v>0</v>
      </c>
      <c r="X28" s="59"/>
      <c r="Y28" s="53"/>
      <c r="Z28" s="53"/>
      <c r="AA28" s="16">
        <f aca="true" t="shared" si="10" ref="AA28:AA36">IF((Y28+Z28=1),IF(Y28=1,X28,X28*0.48),0)</f>
        <v>0</v>
      </c>
      <c r="AB28" s="74"/>
      <c r="AC28" s="60"/>
      <c r="AD28" s="60"/>
      <c r="AE28" s="60"/>
      <c r="AF28" s="16">
        <f aca="true" t="shared" si="11" ref="AF28:AF36">IF(AND((AC28+AD28+AE28=1),AA28&gt;0,AB28&gt;0),IF(AC28=1,AB28*AA28,IF(AD28=1,AA28*AB28/0.48,AA28*AB28/(0.48*166.386))),0)</f>
        <v>0</v>
      </c>
      <c r="AG28" s="64"/>
      <c r="AH28" s="17">
        <f aca="true" t="shared" si="12" ref="AH28:AH36">-AG28*AA28</f>
        <v>0</v>
      </c>
      <c r="AI28" s="18">
        <f aca="true" t="shared" si="13" ref="AI28:AI36">+R28+AH28</f>
        <v>0</v>
      </c>
      <c r="AJ28" s="19">
        <f aca="true" t="shared" si="14" ref="AJ28:AJ36">+W28+AF28</f>
        <v>0</v>
      </c>
      <c r="AK28" s="81"/>
    </row>
    <row r="29" spans="1:37" s="13" customFormat="1" ht="24.75" customHeight="1">
      <c r="A29" s="83">
        <f t="shared" si="7"/>
        <v>17</v>
      </c>
      <c r="B29" s="52"/>
      <c r="C29" s="161"/>
      <c r="D29" s="71"/>
      <c r="E29" s="53"/>
      <c r="F29" s="53"/>
      <c r="G29" s="138"/>
      <c r="H29" s="166"/>
      <c r="I29" s="178"/>
      <c r="J29" s="68"/>
      <c r="K29" s="68"/>
      <c r="L29" s="68"/>
      <c r="M29" s="133"/>
      <c r="N29" s="171"/>
      <c r="O29" s="59"/>
      <c r="P29" s="60"/>
      <c r="Q29" s="60"/>
      <c r="R29" s="16">
        <f t="shared" si="8"/>
        <v>0</v>
      </c>
      <c r="S29" s="59"/>
      <c r="T29" s="60"/>
      <c r="U29" s="60"/>
      <c r="V29" s="60"/>
      <c r="W29" s="17">
        <f t="shared" si="9"/>
        <v>0</v>
      </c>
      <c r="X29" s="59"/>
      <c r="Y29" s="53"/>
      <c r="Z29" s="53"/>
      <c r="AA29" s="16">
        <f t="shared" si="10"/>
        <v>0</v>
      </c>
      <c r="AB29" s="74"/>
      <c r="AC29" s="60"/>
      <c r="AD29" s="60"/>
      <c r="AE29" s="60"/>
      <c r="AF29" s="16">
        <f t="shared" si="11"/>
        <v>0</v>
      </c>
      <c r="AG29" s="64"/>
      <c r="AH29" s="17">
        <f t="shared" si="12"/>
        <v>0</v>
      </c>
      <c r="AI29" s="18">
        <f t="shared" si="13"/>
        <v>0</v>
      </c>
      <c r="AJ29" s="19">
        <f t="shared" si="14"/>
        <v>0</v>
      </c>
      <c r="AK29" s="81"/>
    </row>
    <row r="30" spans="1:37" s="13" customFormat="1" ht="24.75" customHeight="1">
      <c r="A30" s="83">
        <f t="shared" si="7"/>
        <v>18</v>
      </c>
      <c r="B30" s="52"/>
      <c r="C30" s="161"/>
      <c r="D30" s="71"/>
      <c r="E30" s="53"/>
      <c r="F30" s="53"/>
      <c r="G30" s="138"/>
      <c r="H30" s="166"/>
      <c r="I30" s="178"/>
      <c r="J30" s="68"/>
      <c r="K30" s="68"/>
      <c r="L30" s="68"/>
      <c r="M30" s="133"/>
      <c r="N30" s="171"/>
      <c r="O30" s="59"/>
      <c r="P30" s="60"/>
      <c r="Q30" s="60"/>
      <c r="R30" s="16">
        <f t="shared" si="8"/>
        <v>0</v>
      </c>
      <c r="S30" s="59"/>
      <c r="T30" s="60"/>
      <c r="U30" s="60"/>
      <c r="V30" s="60"/>
      <c r="W30" s="17">
        <f t="shared" si="9"/>
        <v>0</v>
      </c>
      <c r="X30" s="59"/>
      <c r="Y30" s="53"/>
      <c r="Z30" s="53"/>
      <c r="AA30" s="16">
        <f t="shared" si="10"/>
        <v>0</v>
      </c>
      <c r="AB30" s="74"/>
      <c r="AC30" s="60"/>
      <c r="AD30" s="60"/>
      <c r="AE30" s="60"/>
      <c r="AF30" s="16">
        <f t="shared" si="11"/>
        <v>0</v>
      </c>
      <c r="AG30" s="64"/>
      <c r="AH30" s="17">
        <f t="shared" si="12"/>
        <v>0</v>
      </c>
      <c r="AI30" s="18">
        <f t="shared" si="13"/>
        <v>0</v>
      </c>
      <c r="AJ30" s="19">
        <f t="shared" si="14"/>
        <v>0</v>
      </c>
      <c r="AK30" s="81"/>
    </row>
    <row r="31" spans="1:37" s="13" customFormat="1" ht="24.75" customHeight="1">
      <c r="A31" s="83">
        <f t="shared" si="7"/>
        <v>19</v>
      </c>
      <c r="B31" s="52"/>
      <c r="C31" s="161"/>
      <c r="D31" s="71"/>
      <c r="E31" s="53"/>
      <c r="F31" s="53"/>
      <c r="G31" s="138"/>
      <c r="H31" s="166"/>
      <c r="I31" s="178"/>
      <c r="J31" s="68"/>
      <c r="K31" s="68"/>
      <c r="L31" s="68"/>
      <c r="M31" s="133"/>
      <c r="N31" s="171"/>
      <c r="O31" s="59"/>
      <c r="P31" s="60"/>
      <c r="Q31" s="60"/>
      <c r="R31" s="16">
        <f t="shared" si="8"/>
        <v>0</v>
      </c>
      <c r="S31" s="59"/>
      <c r="T31" s="60"/>
      <c r="U31" s="60"/>
      <c r="V31" s="60"/>
      <c r="W31" s="17">
        <f t="shared" si="9"/>
        <v>0</v>
      </c>
      <c r="X31" s="59"/>
      <c r="Y31" s="53"/>
      <c r="Z31" s="53"/>
      <c r="AA31" s="16">
        <f t="shared" si="10"/>
        <v>0</v>
      </c>
      <c r="AB31" s="74"/>
      <c r="AC31" s="60"/>
      <c r="AD31" s="60"/>
      <c r="AE31" s="60"/>
      <c r="AF31" s="16">
        <f t="shared" si="11"/>
        <v>0</v>
      </c>
      <c r="AG31" s="64"/>
      <c r="AH31" s="17">
        <f t="shared" si="12"/>
        <v>0</v>
      </c>
      <c r="AI31" s="18">
        <f t="shared" si="13"/>
        <v>0</v>
      </c>
      <c r="AJ31" s="19">
        <f t="shared" si="14"/>
        <v>0</v>
      </c>
      <c r="AK31" s="81"/>
    </row>
    <row r="32" spans="1:37" s="13" customFormat="1" ht="24.75" customHeight="1">
      <c r="A32" s="83">
        <f t="shared" si="7"/>
        <v>20</v>
      </c>
      <c r="B32" s="108"/>
      <c r="C32" s="162"/>
      <c r="D32" s="109"/>
      <c r="E32" s="110"/>
      <c r="F32" s="110"/>
      <c r="G32" s="139"/>
      <c r="H32" s="167"/>
      <c r="I32" s="179"/>
      <c r="J32" s="112"/>
      <c r="K32" s="112"/>
      <c r="L32" s="111"/>
      <c r="M32" s="134"/>
      <c r="N32" s="172"/>
      <c r="O32" s="113"/>
      <c r="P32" s="114"/>
      <c r="Q32" s="114"/>
      <c r="R32" s="115">
        <f>IF((P32+Q32=1),IF(P32=1,O32,O32*0.48),0)</f>
        <v>0</v>
      </c>
      <c r="S32" s="113"/>
      <c r="T32" s="114"/>
      <c r="U32" s="114"/>
      <c r="V32" s="114"/>
      <c r="W32" s="116">
        <f>IF(AND((T32+U32+V32=1),R32&gt;0,S32&gt;0),IF(T32=1,S32*R32,IF(U32=1,R32*S32/0.48,R32*S32/(0.48*166.386))),0)</f>
        <v>0</v>
      </c>
      <c r="X32" s="113"/>
      <c r="Y32" s="110"/>
      <c r="Z32" s="110"/>
      <c r="AA32" s="115">
        <f>IF((Y32+Z32=1),IF(Y32=1,X32,X32*0.48),0)</f>
        <v>0</v>
      </c>
      <c r="AB32" s="117"/>
      <c r="AC32" s="114"/>
      <c r="AD32" s="114"/>
      <c r="AE32" s="114"/>
      <c r="AF32" s="115">
        <f>IF(AND((AC32+AD32+AE32=1),AA32&gt;0,AB32&gt;0),IF(AC32=1,AB32*AA32,IF(AD32=1,AA32*AB32/0.48,AA32*AB32/(0.48*166.386))),0)</f>
        <v>0</v>
      </c>
      <c r="AG32" s="118"/>
      <c r="AH32" s="116">
        <f>-AG32*AA32</f>
        <v>0</v>
      </c>
      <c r="AI32" s="119">
        <f>+R32+AH32</f>
        <v>0</v>
      </c>
      <c r="AJ32" s="120">
        <f>+W32+AF32</f>
        <v>0</v>
      </c>
      <c r="AK32" s="121"/>
    </row>
    <row r="33" spans="1:37" s="13" customFormat="1" ht="24.75" customHeight="1">
      <c r="A33" s="83">
        <f t="shared" si="7"/>
        <v>21</v>
      </c>
      <c r="B33" s="52"/>
      <c r="C33" s="161"/>
      <c r="D33" s="71"/>
      <c r="E33" s="53"/>
      <c r="F33" s="53"/>
      <c r="G33" s="138"/>
      <c r="H33" s="166"/>
      <c r="I33" s="180"/>
      <c r="J33" s="51"/>
      <c r="K33" s="51"/>
      <c r="L33" s="67"/>
      <c r="M33" s="133"/>
      <c r="N33" s="171"/>
      <c r="O33" s="59"/>
      <c r="P33" s="60"/>
      <c r="Q33" s="60"/>
      <c r="R33" s="16">
        <f>IF((P33+Q33=1),IF(P33=1,O33,O33*0.48),0)</f>
        <v>0</v>
      </c>
      <c r="S33" s="59"/>
      <c r="T33" s="60"/>
      <c r="U33" s="60"/>
      <c r="V33" s="60"/>
      <c r="W33" s="17">
        <f>IF(AND((T33+U33+V33=1),R33&gt;0,S33&gt;0),IF(T33=1,S33*R33,IF(U33=1,R33*S33/0.48,R33*S33/(0.48*166.386))),0)</f>
        <v>0</v>
      </c>
      <c r="X33" s="59"/>
      <c r="Y33" s="53"/>
      <c r="Z33" s="53"/>
      <c r="AA33" s="16">
        <f>IF((Y33+Z33=1),IF(Y33=1,X33,X33*0.48),0)</f>
        <v>0</v>
      </c>
      <c r="AB33" s="74"/>
      <c r="AC33" s="60"/>
      <c r="AD33" s="60"/>
      <c r="AE33" s="60"/>
      <c r="AF33" s="16">
        <f>IF(AND((AC33+AD33+AE33=1),AA33&gt;0,AB33&gt;0),IF(AC33=1,AB33*AA33,IF(AD33=1,AA33*AB33/0.48,AA33*AB33/(0.48*166.386))),0)</f>
        <v>0</v>
      </c>
      <c r="AG33" s="64"/>
      <c r="AH33" s="17">
        <f>-AG33*AA33</f>
        <v>0</v>
      </c>
      <c r="AI33" s="18">
        <f>+R33+AH33</f>
        <v>0</v>
      </c>
      <c r="AJ33" s="19">
        <f>+W33+AF33</f>
        <v>0</v>
      </c>
      <c r="AK33" s="81"/>
    </row>
    <row r="34" spans="1:37" s="13" customFormat="1" ht="24.75" customHeight="1">
      <c r="A34" s="83">
        <f t="shared" si="7"/>
        <v>22</v>
      </c>
      <c r="B34" s="52"/>
      <c r="C34" s="161"/>
      <c r="D34" s="71"/>
      <c r="E34" s="53"/>
      <c r="F34" s="53"/>
      <c r="G34" s="138"/>
      <c r="H34" s="166"/>
      <c r="I34" s="178"/>
      <c r="J34" s="68"/>
      <c r="K34" s="68"/>
      <c r="L34" s="68"/>
      <c r="M34" s="133"/>
      <c r="N34" s="171"/>
      <c r="O34" s="59"/>
      <c r="P34" s="60"/>
      <c r="Q34" s="60"/>
      <c r="R34" s="16">
        <f t="shared" si="8"/>
        <v>0</v>
      </c>
      <c r="S34" s="59"/>
      <c r="T34" s="60"/>
      <c r="U34" s="60"/>
      <c r="V34" s="60"/>
      <c r="W34" s="17">
        <f t="shared" si="9"/>
        <v>0</v>
      </c>
      <c r="X34" s="59"/>
      <c r="Y34" s="53"/>
      <c r="Z34" s="53"/>
      <c r="AA34" s="16">
        <f t="shared" si="10"/>
        <v>0</v>
      </c>
      <c r="AB34" s="74"/>
      <c r="AC34" s="60"/>
      <c r="AD34" s="60"/>
      <c r="AE34" s="60"/>
      <c r="AF34" s="16">
        <f t="shared" si="11"/>
        <v>0</v>
      </c>
      <c r="AG34" s="64"/>
      <c r="AH34" s="17">
        <f t="shared" si="12"/>
        <v>0</v>
      </c>
      <c r="AI34" s="18">
        <f t="shared" si="13"/>
        <v>0</v>
      </c>
      <c r="AJ34" s="19">
        <f t="shared" si="14"/>
        <v>0</v>
      </c>
      <c r="AK34" s="81"/>
    </row>
    <row r="35" spans="1:37" s="13" customFormat="1" ht="24.75" customHeight="1">
      <c r="A35" s="83">
        <f t="shared" si="7"/>
        <v>23</v>
      </c>
      <c r="B35" s="52"/>
      <c r="C35" s="161"/>
      <c r="D35" s="71"/>
      <c r="E35" s="53"/>
      <c r="F35" s="53"/>
      <c r="G35" s="138"/>
      <c r="H35" s="166"/>
      <c r="I35" s="178"/>
      <c r="J35" s="68"/>
      <c r="K35" s="68"/>
      <c r="L35" s="68"/>
      <c r="M35" s="133"/>
      <c r="N35" s="171"/>
      <c r="O35" s="59"/>
      <c r="P35" s="60"/>
      <c r="Q35" s="60"/>
      <c r="R35" s="16">
        <f t="shared" si="8"/>
        <v>0</v>
      </c>
      <c r="S35" s="59"/>
      <c r="T35" s="60"/>
      <c r="U35" s="60"/>
      <c r="V35" s="60"/>
      <c r="W35" s="17">
        <f t="shared" si="9"/>
        <v>0</v>
      </c>
      <c r="X35" s="59"/>
      <c r="Y35" s="53"/>
      <c r="Z35" s="53"/>
      <c r="AA35" s="16">
        <f t="shared" si="10"/>
        <v>0</v>
      </c>
      <c r="AB35" s="74"/>
      <c r="AC35" s="60"/>
      <c r="AD35" s="60"/>
      <c r="AE35" s="60"/>
      <c r="AF35" s="16">
        <f t="shared" si="11"/>
        <v>0</v>
      </c>
      <c r="AG35" s="64"/>
      <c r="AH35" s="17">
        <f t="shared" si="12"/>
        <v>0</v>
      </c>
      <c r="AI35" s="18">
        <f t="shared" si="13"/>
        <v>0</v>
      </c>
      <c r="AJ35" s="19">
        <f t="shared" si="14"/>
        <v>0</v>
      </c>
      <c r="AK35" s="81"/>
    </row>
    <row r="36" spans="1:37" s="13" customFormat="1" ht="24.75" customHeight="1">
      <c r="A36" s="83">
        <f t="shared" si="7"/>
        <v>24</v>
      </c>
      <c r="B36" s="52"/>
      <c r="C36" s="161"/>
      <c r="D36" s="71"/>
      <c r="E36" s="53"/>
      <c r="F36" s="53"/>
      <c r="G36" s="138"/>
      <c r="H36" s="166"/>
      <c r="I36" s="178"/>
      <c r="J36" s="68"/>
      <c r="K36" s="68"/>
      <c r="L36" s="68"/>
      <c r="M36" s="133"/>
      <c r="N36" s="171"/>
      <c r="O36" s="59"/>
      <c r="P36" s="60"/>
      <c r="Q36" s="60"/>
      <c r="R36" s="16">
        <f t="shared" si="8"/>
        <v>0</v>
      </c>
      <c r="S36" s="59"/>
      <c r="T36" s="60"/>
      <c r="U36" s="60"/>
      <c r="V36" s="60"/>
      <c r="W36" s="17">
        <f t="shared" si="9"/>
        <v>0</v>
      </c>
      <c r="X36" s="59"/>
      <c r="Y36" s="53"/>
      <c r="Z36" s="53"/>
      <c r="AA36" s="16">
        <f t="shared" si="10"/>
        <v>0</v>
      </c>
      <c r="AB36" s="74"/>
      <c r="AC36" s="60"/>
      <c r="AD36" s="60"/>
      <c r="AE36" s="60"/>
      <c r="AF36" s="16">
        <f t="shared" si="11"/>
        <v>0</v>
      </c>
      <c r="AG36" s="64"/>
      <c r="AH36" s="17">
        <f t="shared" si="12"/>
        <v>0</v>
      </c>
      <c r="AI36" s="18">
        <f t="shared" si="13"/>
        <v>0</v>
      </c>
      <c r="AJ36" s="19">
        <f t="shared" si="14"/>
        <v>0</v>
      </c>
      <c r="AK36" s="81"/>
    </row>
    <row r="37" spans="1:37" s="13" customFormat="1" ht="24.75" customHeight="1" thickBot="1">
      <c r="A37" s="83">
        <f t="shared" si="7"/>
        <v>25</v>
      </c>
      <c r="B37" s="54"/>
      <c r="C37" s="164"/>
      <c r="D37" s="72"/>
      <c r="E37" s="55"/>
      <c r="F37" s="55"/>
      <c r="G37" s="140"/>
      <c r="H37" s="169"/>
      <c r="I37" s="181"/>
      <c r="J37" s="56"/>
      <c r="K37" s="56"/>
      <c r="L37" s="69"/>
      <c r="M37" s="135"/>
      <c r="N37" s="174"/>
      <c r="O37" s="61"/>
      <c r="P37" s="62"/>
      <c r="Q37" s="62"/>
      <c r="R37" s="20">
        <f>IF((P37+Q37=1),IF(P37=1,O37,O37*0.48),0)</f>
        <v>0</v>
      </c>
      <c r="S37" s="61"/>
      <c r="T37" s="62"/>
      <c r="U37" s="62"/>
      <c r="V37" s="62"/>
      <c r="W37" s="21">
        <f>IF(AND((T37+U37+V37=1),R37&gt;0,S37&gt;0),IF(T37=1,S37*R37,IF(U37=1,R37*S37/0.48,R37*S37/(0.48*166.386))),0)</f>
        <v>0</v>
      </c>
      <c r="X37" s="61"/>
      <c r="Y37" s="55"/>
      <c r="Z37" s="55"/>
      <c r="AA37" s="20">
        <f>IF((Y37+Z37=1),IF(Y37=1,X37,X37*0.48),0)</f>
        <v>0</v>
      </c>
      <c r="AB37" s="75"/>
      <c r="AC37" s="62"/>
      <c r="AD37" s="62"/>
      <c r="AE37" s="62"/>
      <c r="AF37" s="20">
        <f>IF(AND((AC37+AD37+AE37=1),AA37&gt;0,AB37&gt;0),IF(AC37=1,AB37*AA37,IF(AD37=1,AA37*AB37/0.48,AA37*AB37/(0.48*166.386))),0)</f>
        <v>0</v>
      </c>
      <c r="AG37" s="65"/>
      <c r="AH37" s="21">
        <f>-AG37*AA37</f>
        <v>0</v>
      </c>
      <c r="AI37" s="22">
        <f>+R37+AH37</f>
        <v>0</v>
      </c>
      <c r="AJ37" s="23">
        <f>+W37+AF37</f>
        <v>0</v>
      </c>
      <c r="AK37" s="82"/>
    </row>
    <row r="38" spans="2:37" ht="24.75" customHeight="1" thickBot="1">
      <c r="B38" s="263" t="s">
        <v>67</v>
      </c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4"/>
      <c r="O38" s="24"/>
      <c r="P38" s="25"/>
      <c r="Q38" s="25"/>
      <c r="R38" s="46">
        <f>+SUM(R13:R37)</f>
        <v>0</v>
      </c>
      <c r="W38" s="47">
        <f>+SUM(W13:W37)</f>
        <v>0</v>
      </c>
      <c r="X38" s="24"/>
      <c r="Y38" s="25"/>
      <c r="Z38" s="25"/>
      <c r="AA38" s="46">
        <f>+SUM(AA13:AA37)</f>
        <v>0</v>
      </c>
      <c r="AF38" s="46">
        <f>+SUM(AF13:AF37)</f>
        <v>0</v>
      </c>
      <c r="AG38" s="25"/>
      <c r="AH38" s="48">
        <f>+SUM(AH13:AH37)</f>
        <v>0</v>
      </c>
      <c r="AI38" s="131">
        <f>+SUM(AI13:AI37)</f>
        <v>0</v>
      </c>
      <c r="AJ38" s="132">
        <f>+SUM(AJ13:AJ37)</f>
        <v>0</v>
      </c>
      <c r="AK38" s="26"/>
    </row>
    <row r="39" spans="2:37" ht="24.75" customHeight="1" thickBot="1">
      <c r="B39" s="27"/>
      <c r="C39" s="27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77" t="s">
        <v>68</v>
      </c>
      <c r="O39" s="26"/>
      <c r="P39" s="26"/>
      <c r="Q39" s="26"/>
      <c r="R39" s="26"/>
      <c r="S39" s="269" t="e">
        <f>+W38/R38</f>
        <v>#DIV/0!</v>
      </c>
      <c r="T39" s="270"/>
      <c r="U39" s="79" t="s">
        <v>66</v>
      </c>
      <c r="V39" s="79"/>
      <c r="W39" s="26"/>
      <c r="X39" s="26"/>
      <c r="Y39" s="26"/>
      <c r="Z39" s="26"/>
      <c r="AA39" s="26"/>
      <c r="AB39" s="269" t="e">
        <f>+AF38/AA38</f>
        <v>#DIV/0!</v>
      </c>
      <c r="AC39" s="270"/>
      <c r="AD39" s="79" t="s">
        <v>66</v>
      </c>
      <c r="AE39" s="78"/>
      <c r="AF39" s="26"/>
      <c r="AG39" s="26"/>
      <c r="AH39" s="26"/>
      <c r="AI39" s="130" t="e">
        <f>+AJ38/AI38</f>
        <v>#DIV/0!</v>
      </c>
      <c r="AJ39" s="79" t="s">
        <v>66</v>
      </c>
      <c r="AK39" s="26"/>
    </row>
    <row r="40" spans="2:13" ht="24.75" customHeight="1">
      <c r="B40" s="28"/>
      <c r="C40" s="28"/>
      <c r="D40" s="29"/>
      <c r="E40" s="29"/>
      <c r="F40" s="29"/>
      <c r="G40" s="29"/>
      <c r="I40" s="29"/>
      <c r="J40" s="29"/>
      <c r="K40" s="29"/>
      <c r="L40" s="29"/>
      <c r="M40" s="29"/>
    </row>
    <row r="41" spans="2:3" ht="15">
      <c r="B41" s="28" t="s">
        <v>39</v>
      </c>
      <c r="C41" s="30"/>
    </row>
    <row r="42" spans="2:3" ht="15.75" thickBot="1">
      <c r="B42" s="28"/>
      <c r="C42" s="30"/>
    </row>
    <row r="43" spans="2:36" ht="21" customHeight="1">
      <c r="B43" s="271" t="s">
        <v>7</v>
      </c>
      <c r="C43" s="272"/>
      <c r="D43" s="31"/>
      <c r="E43" s="31"/>
      <c r="F43" s="31"/>
      <c r="G43" s="32"/>
      <c r="H43" s="150">
        <v>1</v>
      </c>
      <c r="I43" s="265" t="s">
        <v>40</v>
      </c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6"/>
    </row>
    <row r="44" spans="2:36" ht="21" customHeight="1">
      <c r="B44" s="261"/>
      <c r="C44" s="262"/>
      <c r="D44" s="38"/>
      <c r="E44" s="38"/>
      <c r="F44" s="38"/>
      <c r="G44" s="33"/>
      <c r="H44" s="147">
        <v>2</v>
      </c>
      <c r="I44" s="267" t="s">
        <v>41</v>
      </c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8"/>
    </row>
    <row r="45" spans="2:36" ht="21" customHeight="1">
      <c r="B45" s="257" t="s">
        <v>8</v>
      </c>
      <c r="C45" s="258"/>
      <c r="D45" s="34"/>
      <c r="E45" s="34"/>
      <c r="F45" s="34"/>
      <c r="G45" s="35"/>
      <c r="H45" s="147" t="s">
        <v>42</v>
      </c>
      <c r="I45" s="267" t="s">
        <v>43</v>
      </c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8"/>
    </row>
    <row r="46" spans="2:36" ht="21" customHeight="1">
      <c r="B46" s="259"/>
      <c r="C46" s="260"/>
      <c r="D46" s="38"/>
      <c r="E46" s="38"/>
      <c r="F46" s="38"/>
      <c r="G46" s="33"/>
      <c r="H46" s="147">
        <v>7</v>
      </c>
      <c r="I46" s="267" t="s">
        <v>44</v>
      </c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8"/>
    </row>
    <row r="47" spans="2:36" ht="21" customHeight="1">
      <c r="B47" s="261" t="s">
        <v>9</v>
      </c>
      <c r="C47" s="262"/>
      <c r="D47" s="34"/>
      <c r="E47" s="34"/>
      <c r="F47" s="34"/>
      <c r="G47" s="35"/>
      <c r="H47" s="147" t="s">
        <v>78</v>
      </c>
      <c r="I47" s="267" t="s">
        <v>45</v>
      </c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8"/>
    </row>
    <row r="48" spans="2:36" ht="21" customHeight="1" thickBot="1">
      <c r="B48" s="261"/>
      <c r="C48" s="262"/>
      <c r="D48" s="2"/>
      <c r="E48" s="2"/>
      <c r="F48" s="2"/>
      <c r="G48" s="39"/>
      <c r="H48" s="149">
        <v>12</v>
      </c>
      <c r="I48" s="273" t="s">
        <v>79</v>
      </c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4"/>
    </row>
    <row r="49" spans="2:36" ht="21" customHeight="1">
      <c r="B49" s="279" t="s">
        <v>4</v>
      </c>
      <c r="C49" s="285" t="s">
        <v>10</v>
      </c>
      <c r="D49" s="44"/>
      <c r="E49" s="44"/>
      <c r="F49" s="44"/>
      <c r="G49" s="31"/>
      <c r="H49" s="150">
        <v>13</v>
      </c>
      <c r="I49" s="265" t="s">
        <v>46</v>
      </c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6"/>
    </row>
    <row r="50" spans="2:36" ht="39.75" customHeight="1">
      <c r="B50" s="280"/>
      <c r="C50" s="286"/>
      <c r="D50" s="2"/>
      <c r="E50" s="2"/>
      <c r="F50" s="2"/>
      <c r="G50" s="2"/>
      <c r="H50" s="147">
        <v>14.15</v>
      </c>
      <c r="I50" s="267" t="s">
        <v>47</v>
      </c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8"/>
    </row>
    <row r="51" spans="2:36" ht="21" customHeight="1">
      <c r="B51" s="280"/>
      <c r="C51" s="287"/>
      <c r="D51" s="38"/>
      <c r="E51" s="38"/>
      <c r="F51" s="38"/>
      <c r="G51" s="38"/>
      <c r="H51" s="148">
        <v>16</v>
      </c>
      <c r="I51" s="267" t="s">
        <v>48</v>
      </c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8"/>
    </row>
    <row r="52" spans="2:36" ht="21" customHeight="1">
      <c r="B52" s="280"/>
      <c r="C52" s="288" t="s">
        <v>11</v>
      </c>
      <c r="D52" s="36"/>
      <c r="E52" s="36"/>
      <c r="F52" s="36"/>
      <c r="G52" s="34"/>
      <c r="H52" s="147">
        <v>17</v>
      </c>
      <c r="I52" s="267" t="s">
        <v>49</v>
      </c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8"/>
    </row>
    <row r="53" spans="2:36" ht="38.25" customHeight="1">
      <c r="B53" s="280"/>
      <c r="C53" s="287"/>
      <c r="D53" s="38"/>
      <c r="E53" s="38"/>
      <c r="F53" s="38"/>
      <c r="G53" s="38"/>
      <c r="H53" s="147" t="s">
        <v>50</v>
      </c>
      <c r="I53" s="267" t="s">
        <v>51</v>
      </c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8"/>
    </row>
    <row r="54" spans="2:36" ht="21" customHeight="1" thickBot="1">
      <c r="B54" s="281"/>
      <c r="C54" s="151" t="s">
        <v>12</v>
      </c>
      <c r="D54" s="152"/>
      <c r="E54" s="152"/>
      <c r="F54" s="152"/>
      <c r="G54" s="153"/>
      <c r="H54" s="154">
        <v>21</v>
      </c>
      <c r="I54" s="275" t="s">
        <v>52</v>
      </c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6"/>
    </row>
    <row r="55" spans="2:36" ht="21" customHeight="1">
      <c r="B55" s="282" t="s">
        <v>5</v>
      </c>
      <c r="C55" s="285" t="s">
        <v>13</v>
      </c>
      <c r="D55" s="155"/>
      <c r="E55" s="155"/>
      <c r="F55" s="155"/>
      <c r="G55" s="32"/>
      <c r="H55" s="150">
        <v>22</v>
      </c>
      <c r="I55" s="265" t="s">
        <v>53</v>
      </c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6"/>
    </row>
    <row r="56" spans="2:36" ht="28.5" customHeight="1">
      <c r="B56" s="283"/>
      <c r="C56" s="286"/>
      <c r="D56" s="10"/>
      <c r="E56" s="10"/>
      <c r="F56" s="10"/>
      <c r="G56" s="39"/>
      <c r="H56" s="147">
        <v>23.24</v>
      </c>
      <c r="I56" s="267" t="s">
        <v>54</v>
      </c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8"/>
    </row>
    <row r="57" spans="2:36" ht="21" customHeight="1">
      <c r="B57" s="283"/>
      <c r="C57" s="287"/>
      <c r="D57" s="127"/>
      <c r="E57" s="127"/>
      <c r="F57" s="127"/>
      <c r="G57" s="33"/>
      <c r="H57" s="148">
        <v>25</v>
      </c>
      <c r="I57" s="267" t="s">
        <v>55</v>
      </c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8"/>
    </row>
    <row r="58" spans="2:36" ht="21" customHeight="1">
      <c r="B58" s="283"/>
      <c r="C58" s="288" t="s">
        <v>14</v>
      </c>
      <c r="D58" s="37"/>
      <c r="E58" s="37"/>
      <c r="F58" s="37"/>
      <c r="G58" s="2"/>
      <c r="H58" s="147">
        <v>26</v>
      </c>
      <c r="I58" s="267" t="s">
        <v>56</v>
      </c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8"/>
    </row>
    <row r="59" spans="2:36" ht="29.25" customHeight="1">
      <c r="B59" s="283"/>
      <c r="C59" s="286"/>
      <c r="D59" s="2"/>
      <c r="E59" s="2"/>
      <c r="F59" s="2"/>
      <c r="G59" s="2"/>
      <c r="H59" s="147" t="s">
        <v>57</v>
      </c>
      <c r="I59" s="267" t="s">
        <v>58</v>
      </c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268"/>
    </row>
    <row r="60" spans="2:36" ht="21" customHeight="1">
      <c r="B60" s="283"/>
      <c r="C60" s="287"/>
      <c r="D60" s="38"/>
      <c r="E60" s="38"/>
      <c r="F60" s="38"/>
      <c r="G60" s="38"/>
      <c r="H60" s="148">
        <v>30</v>
      </c>
      <c r="I60" s="267" t="s">
        <v>59</v>
      </c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8"/>
    </row>
    <row r="61" spans="2:36" ht="21" customHeight="1">
      <c r="B61" s="283"/>
      <c r="C61" s="289" t="s">
        <v>15</v>
      </c>
      <c r="D61" s="36"/>
      <c r="E61" s="36"/>
      <c r="F61" s="36"/>
      <c r="G61" s="34"/>
      <c r="H61" s="147">
        <v>31</v>
      </c>
      <c r="I61" s="267" t="s">
        <v>60</v>
      </c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8"/>
    </row>
    <row r="62" spans="2:36" ht="21" customHeight="1" thickBot="1">
      <c r="B62" s="284"/>
      <c r="C62" s="290"/>
      <c r="D62" s="156"/>
      <c r="E62" s="156"/>
      <c r="F62" s="156"/>
      <c r="G62" s="156"/>
      <c r="H62" s="154">
        <v>32</v>
      </c>
      <c r="I62" s="275" t="s">
        <v>61</v>
      </c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6"/>
    </row>
    <row r="63" spans="2:36" ht="21" customHeight="1">
      <c r="B63" s="271" t="s">
        <v>6</v>
      </c>
      <c r="C63" s="272"/>
      <c r="D63" s="31"/>
      <c r="E63" s="31"/>
      <c r="F63" s="31"/>
      <c r="G63" s="32"/>
      <c r="H63" s="158">
        <v>33</v>
      </c>
      <c r="I63" s="265" t="s">
        <v>64</v>
      </c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  <c r="AJ63" s="266"/>
    </row>
    <row r="64" spans="2:36" ht="21" customHeight="1" thickBot="1">
      <c r="B64" s="277"/>
      <c r="C64" s="278"/>
      <c r="D64" s="156"/>
      <c r="E64" s="156"/>
      <c r="F64" s="156"/>
      <c r="G64" s="159"/>
      <c r="H64" s="154">
        <v>34</v>
      </c>
      <c r="I64" s="275" t="s">
        <v>62</v>
      </c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6"/>
    </row>
    <row r="65" spans="2:36" ht="21" customHeight="1" thickBot="1">
      <c r="B65" s="126" t="s">
        <v>18</v>
      </c>
      <c r="C65" s="156"/>
      <c r="D65" s="156"/>
      <c r="E65" s="156"/>
      <c r="F65" s="156"/>
      <c r="G65" s="156"/>
      <c r="H65" s="182">
        <v>35</v>
      </c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7"/>
    </row>
    <row r="66" ht="15">
      <c r="B66" s="1" t="s">
        <v>63</v>
      </c>
    </row>
  </sheetData>
  <sheetProtection password="DEE7" sheet="1" objects="1" scenarios="1"/>
  <mergeCells count="95">
    <mergeCell ref="I61:AJ61"/>
    <mergeCell ref="I62:AJ62"/>
    <mergeCell ref="B63:C64"/>
    <mergeCell ref="I63:AJ63"/>
    <mergeCell ref="I64:AJ64"/>
    <mergeCell ref="B55:B62"/>
    <mergeCell ref="C55:C57"/>
    <mergeCell ref="I55:AJ55"/>
    <mergeCell ref="I56:AJ56"/>
    <mergeCell ref="I57:AJ57"/>
    <mergeCell ref="C58:C60"/>
    <mergeCell ref="I58:AJ58"/>
    <mergeCell ref="I59:AJ59"/>
    <mergeCell ref="I60:AJ60"/>
    <mergeCell ref="C61:C62"/>
    <mergeCell ref="B49:B54"/>
    <mergeCell ref="C49:C51"/>
    <mergeCell ref="I49:AJ49"/>
    <mergeCell ref="I50:AJ50"/>
    <mergeCell ref="I51:AJ51"/>
    <mergeCell ref="C52:C53"/>
    <mergeCell ref="I52:AJ52"/>
    <mergeCell ref="I53:AJ53"/>
    <mergeCell ref="I54:AJ54"/>
    <mergeCell ref="B45:C46"/>
    <mergeCell ref="I45:AJ45"/>
    <mergeCell ref="I46:AJ46"/>
    <mergeCell ref="B47:C48"/>
    <mergeCell ref="I47:AJ47"/>
    <mergeCell ref="I48:AJ48"/>
    <mergeCell ref="B38:N38"/>
    <mergeCell ref="S39:T39"/>
    <mergeCell ref="AB39:AC39"/>
    <mergeCell ref="B43:C44"/>
    <mergeCell ref="I43:AJ43"/>
    <mergeCell ref="I44:AJ44"/>
    <mergeCell ref="V10:V11"/>
    <mergeCell ref="Y10:Y11"/>
    <mergeCell ref="Z10:Z11"/>
    <mergeCell ref="AC10:AC11"/>
    <mergeCell ref="AD10:AD11"/>
    <mergeCell ref="AE10:AE11"/>
    <mergeCell ref="AF9:AF11"/>
    <mergeCell ref="AG9:AG11"/>
    <mergeCell ref="AH9:AH11"/>
    <mergeCell ref="D10:D11"/>
    <mergeCell ref="E10:E11"/>
    <mergeCell ref="F10:F11"/>
    <mergeCell ref="I10:I11"/>
    <mergeCell ref="J10:J11"/>
    <mergeCell ref="K10:K11"/>
    <mergeCell ref="L10:L11"/>
    <mergeCell ref="W9:W11"/>
    <mergeCell ref="X9:X11"/>
    <mergeCell ref="Y9:Z9"/>
    <mergeCell ref="AA9:AA11"/>
    <mergeCell ref="AB9:AB11"/>
    <mergeCell ref="AC9:AE9"/>
    <mergeCell ref="N9:N11"/>
    <mergeCell ref="O9:O11"/>
    <mergeCell ref="P9:Q9"/>
    <mergeCell ref="R9:R11"/>
    <mergeCell ref="S9:S11"/>
    <mergeCell ref="T9:V9"/>
    <mergeCell ref="P10:P11"/>
    <mergeCell ref="Q10:Q11"/>
    <mergeCell ref="T10:T11"/>
    <mergeCell ref="U10:U11"/>
    <mergeCell ref="AI8:AI10"/>
    <mergeCell ref="AJ8:AJ10"/>
    <mergeCell ref="AK8:AK11"/>
    <mergeCell ref="B9:B11"/>
    <mergeCell ref="C9:C11"/>
    <mergeCell ref="D9:F9"/>
    <mergeCell ref="G9:G11"/>
    <mergeCell ref="H9:H11"/>
    <mergeCell ref="I9:L9"/>
    <mergeCell ref="M9:M11"/>
    <mergeCell ref="X7:AH7"/>
    <mergeCell ref="AI7:AJ7"/>
    <mergeCell ref="B8:C8"/>
    <mergeCell ref="D8:H8"/>
    <mergeCell ref="I8:N8"/>
    <mergeCell ref="O8:R8"/>
    <mergeCell ref="S8:V8"/>
    <mergeCell ref="X8:AA8"/>
    <mergeCell ref="AB8:AF8"/>
    <mergeCell ref="AG8:AH8"/>
    <mergeCell ref="R2:U3"/>
    <mergeCell ref="D3:F3"/>
    <mergeCell ref="H3:N3"/>
    <mergeCell ref="D5:F5"/>
    <mergeCell ref="J5:K5"/>
    <mergeCell ref="D7:F7"/>
    <mergeCell ref="O7:W7"/>
  </mergeCells>
  <conditionalFormatting sqref="D13:F37">
    <cfRule type="expression" priority="1" dxfId="0" stopIfTrue="1">
      <formula>OR(($D13+$E13+$F13&gt;1),($D13+$E13+$F13&lt;0))</formula>
    </cfRule>
  </conditionalFormatting>
  <conditionalFormatting sqref="P13:Q37">
    <cfRule type="expression" priority="2" dxfId="0" stopIfTrue="1">
      <formula>OR(($P13+$Q13&gt;1),($P13+$Q13&lt;0),AND($P13+$Q13&lt;&gt;1,$O13&gt;0))</formula>
    </cfRule>
  </conditionalFormatting>
  <conditionalFormatting sqref="T13:V37">
    <cfRule type="expression" priority="3" dxfId="0" stopIfTrue="1">
      <formula>OR(($T13+$U13+$V13&gt;1),($T13+$U13+$V13&lt;0),AND($T13+$U13+$V13&lt;&gt;1,$S13&gt;0))</formula>
    </cfRule>
  </conditionalFormatting>
  <conditionalFormatting sqref="Y13:Z37">
    <cfRule type="expression" priority="4" dxfId="0" stopIfTrue="1">
      <formula>OR(($Y13+$Z13&gt;1),($Y13+$Z13&lt;0),AND($Y13+$Z13&lt;&gt;1,$X13&gt;0))</formula>
    </cfRule>
  </conditionalFormatting>
  <conditionalFormatting sqref="AC13:AE37">
    <cfRule type="expression" priority="5" dxfId="0" stopIfTrue="1">
      <formula>OR(($AC13+$AD13+$AE13&gt;1),($AC13+$AD13+$AE13&lt;0),AND($AC13+$AD13+$AE13&lt;&gt;1,$AB13&gt;0))</formula>
    </cfRule>
  </conditionalFormatting>
  <conditionalFormatting sqref="I13:L37">
    <cfRule type="expression" priority="6" dxfId="0" stopIfTrue="1">
      <formula>OR(($I13+$J13+$K13+$L13&gt;1),($I13+$J13+$K13+$L13&lt;0))</formula>
    </cfRule>
  </conditionalFormatting>
  <printOptions horizontalCentered="1"/>
  <pageMargins left="0.3937007874015748" right="0.35433070866141736" top="0.4724409448818898" bottom="0.3937007874015748" header="0" footer="0.1968503937007874"/>
  <pageSetup fitToHeight="2" horizontalDpi="1200" verticalDpi="1200" orientation="landscape" paperSize="9" scale="46" r:id="rId2"/>
  <headerFooter alignWithMargins="0">
    <oddFooter>&amp;CPágina &amp;P de &amp;N</oddFooter>
  </headerFooter>
  <rowBreaks count="1" manualBreakCount="1">
    <brk id="40" max="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AL66"/>
  <sheetViews>
    <sheetView zoomScaleSheetLayoutView="10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H5" sqref="H5"/>
    </sheetView>
  </sheetViews>
  <sheetFormatPr defaultColWidth="11.421875" defaultRowHeight="12.75"/>
  <cols>
    <col min="1" max="1" width="3.28125" style="1" customWidth="1"/>
    <col min="2" max="2" width="12.00390625" style="1" customWidth="1"/>
    <col min="3" max="3" width="21.7109375" style="1" customWidth="1"/>
    <col min="4" max="6" width="2.7109375" style="1" customWidth="1"/>
    <col min="7" max="7" width="9.7109375" style="1" hidden="1" customWidth="1"/>
    <col min="8" max="8" width="21.7109375" style="1" customWidth="1"/>
    <col min="9" max="12" width="2.7109375" style="1" customWidth="1"/>
    <col min="13" max="13" width="9.7109375" style="1" hidden="1" customWidth="1"/>
    <col min="14" max="14" width="21.7109375" style="1" customWidth="1"/>
    <col min="15" max="15" width="10.7109375" style="1" customWidth="1"/>
    <col min="16" max="17" width="2.7109375" style="1" customWidth="1"/>
    <col min="18" max="18" width="11.7109375" style="1" customWidth="1"/>
    <col min="19" max="19" width="6.7109375" style="1" customWidth="1"/>
    <col min="20" max="22" width="2.7109375" style="1" customWidth="1"/>
    <col min="23" max="23" width="11.7109375" style="1" customWidth="1"/>
    <col min="24" max="24" width="10.7109375" style="1" customWidth="1"/>
    <col min="25" max="25" width="2.7109375" style="1" customWidth="1"/>
    <col min="26" max="26" width="2.57421875" style="1" customWidth="1"/>
    <col min="27" max="27" width="11.7109375" style="1" customWidth="1"/>
    <col min="28" max="28" width="7.421875" style="1" customWidth="1"/>
    <col min="29" max="31" width="2.7109375" style="1" customWidth="1"/>
    <col min="32" max="32" width="10.7109375" style="1" customWidth="1"/>
    <col min="33" max="33" width="7.140625" style="1" customWidth="1"/>
    <col min="34" max="34" width="11.7109375" style="1" customWidth="1"/>
    <col min="35" max="36" width="14.7109375" style="1" customWidth="1"/>
    <col min="37" max="37" width="50.7109375" style="1" customWidth="1"/>
    <col min="38" max="16384" width="11.421875" style="1" customWidth="1"/>
  </cols>
  <sheetData>
    <row r="1" spans="2:35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2:35" ht="18">
      <c r="B2" s="2"/>
      <c r="C2" s="3" t="s">
        <v>0</v>
      </c>
      <c r="E2" s="4"/>
      <c r="F2" s="4"/>
      <c r="G2" s="4"/>
      <c r="H2" s="5"/>
      <c r="I2" s="4"/>
      <c r="J2" s="4" t="s">
        <v>71</v>
      </c>
      <c r="K2" s="4"/>
      <c r="L2" s="4"/>
      <c r="M2" s="4"/>
      <c r="N2" s="176" t="s">
        <v>70</v>
      </c>
      <c r="O2" s="5"/>
      <c r="P2" s="5"/>
      <c r="Q2" s="5"/>
      <c r="R2" s="190"/>
      <c r="S2" s="190"/>
      <c r="T2" s="190"/>
      <c r="U2" s="190"/>
      <c r="V2" s="5"/>
      <c r="W2" s="2"/>
      <c r="X2" s="5"/>
      <c r="Y2" s="5"/>
      <c r="Z2" s="5"/>
      <c r="AA2" s="5"/>
      <c r="AB2" s="5"/>
      <c r="AC2" s="5"/>
      <c r="AD2" s="5"/>
      <c r="AE2" s="5"/>
      <c r="AF2" s="2"/>
      <c r="AG2" s="2"/>
      <c r="AH2" s="2"/>
      <c r="AI2" s="7"/>
    </row>
    <row r="3" spans="2:38" ht="18">
      <c r="B3" s="2"/>
      <c r="C3" s="8" t="s">
        <v>1</v>
      </c>
      <c r="D3" s="211" t="s">
        <v>75</v>
      </c>
      <c r="E3" s="212"/>
      <c r="F3" s="213"/>
      <c r="G3" s="129"/>
      <c r="H3" s="208" t="s">
        <v>74</v>
      </c>
      <c r="I3" s="209"/>
      <c r="J3" s="209"/>
      <c r="K3" s="209"/>
      <c r="L3" s="209"/>
      <c r="M3" s="209"/>
      <c r="N3" s="210"/>
      <c r="O3" s="9"/>
      <c r="P3" s="5"/>
      <c r="Q3" s="5"/>
      <c r="R3" s="190"/>
      <c r="S3" s="190"/>
      <c r="T3" s="190"/>
      <c r="U3" s="190"/>
      <c r="V3" s="5"/>
      <c r="W3" s="2"/>
      <c r="X3" s="5"/>
      <c r="Y3" s="5"/>
      <c r="Z3" s="5"/>
      <c r="AA3" s="5"/>
      <c r="AB3" s="5"/>
      <c r="AC3" s="5"/>
      <c r="AD3" s="5"/>
      <c r="AE3" s="5"/>
      <c r="AF3" s="2"/>
      <c r="AG3" s="10"/>
      <c r="AH3" s="10"/>
      <c r="AI3" s="10"/>
      <c r="AJ3" s="11"/>
      <c r="AK3" s="11"/>
      <c r="AL3" s="11"/>
    </row>
    <row r="4" spans="2:38" ht="4.5" customHeight="1">
      <c r="B4" s="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9"/>
      <c r="P4" s="5"/>
      <c r="Q4" s="5"/>
      <c r="R4" s="185"/>
      <c r="S4" s="185"/>
      <c r="T4" s="185"/>
      <c r="U4" s="185"/>
      <c r="V4" s="5"/>
      <c r="W4" s="2"/>
      <c r="X4" s="5"/>
      <c r="Y4" s="5"/>
      <c r="Z4" s="5"/>
      <c r="AA4" s="5"/>
      <c r="AB4" s="5"/>
      <c r="AC4" s="5"/>
      <c r="AD4" s="5"/>
      <c r="AE4" s="5"/>
      <c r="AF4" s="2"/>
      <c r="AG4" s="10"/>
      <c r="AH4" s="10"/>
      <c r="AI4" s="10"/>
      <c r="AJ4" s="11"/>
      <c r="AK4" s="11"/>
      <c r="AL4" s="11"/>
    </row>
    <row r="5" spans="2:35" ht="18">
      <c r="B5" s="2"/>
      <c r="C5" s="8" t="s">
        <v>2</v>
      </c>
      <c r="D5" s="211" t="s">
        <v>76</v>
      </c>
      <c r="E5" s="212"/>
      <c r="F5" s="213"/>
      <c r="G5" s="129"/>
      <c r="H5" s="175">
        <v>6</v>
      </c>
      <c r="I5" s="128"/>
      <c r="J5" s="191" t="s">
        <v>3</v>
      </c>
      <c r="K5" s="191"/>
      <c r="L5" s="125"/>
      <c r="M5" s="12"/>
      <c r="N5" s="175" t="s">
        <v>73</v>
      </c>
      <c r="O5" s="5"/>
      <c r="P5" s="5"/>
      <c r="Q5" s="5"/>
      <c r="R5" s="5"/>
      <c r="S5" s="5"/>
      <c r="T5" s="5"/>
      <c r="U5" s="5"/>
      <c r="V5" s="5"/>
      <c r="W5" s="2"/>
      <c r="X5" s="5"/>
      <c r="Y5" s="5"/>
      <c r="Z5" s="5"/>
      <c r="AA5" s="5"/>
      <c r="AB5" s="5"/>
      <c r="AC5" s="5"/>
      <c r="AD5" s="5"/>
      <c r="AE5" s="5"/>
      <c r="AF5" s="2"/>
      <c r="AG5" s="5"/>
      <c r="AH5" s="5"/>
      <c r="AI5" s="5"/>
    </row>
    <row r="6" ht="15.75" thickBot="1"/>
    <row r="7" spans="2:36" s="13" customFormat="1" ht="15.75" thickBot="1">
      <c r="B7" s="122" t="s">
        <v>69</v>
      </c>
      <c r="C7" s="66"/>
      <c r="D7" s="207" t="s">
        <v>80</v>
      </c>
      <c r="E7" s="207"/>
      <c r="F7" s="207"/>
      <c r="G7" s="123"/>
      <c r="H7" s="124" t="s">
        <v>81</v>
      </c>
      <c r="O7" s="192" t="s">
        <v>4</v>
      </c>
      <c r="P7" s="193"/>
      <c r="Q7" s="193"/>
      <c r="R7" s="193"/>
      <c r="S7" s="193"/>
      <c r="T7" s="193"/>
      <c r="U7" s="193"/>
      <c r="V7" s="193"/>
      <c r="W7" s="194"/>
      <c r="X7" s="192" t="s">
        <v>5</v>
      </c>
      <c r="Y7" s="193"/>
      <c r="Z7" s="193"/>
      <c r="AA7" s="193"/>
      <c r="AB7" s="193"/>
      <c r="AC7" s="193"/>
      <c r="AD7" s="193"/>
      <c r="AE7" s="193"/>
      <c r="AF7" s="193"/>
      <c r="AG7" s="193"/>
      <c r="AH7" s="194"/>
      <c r="AI7" s="192" t="s">
        <v>6</v>
      </c>
      <c r="AJ7" s="194"/>
    </row>
    <row r="8" spans="2:37" s="11" customFormat="1" ht="33" customHeight="1">
      <c r="B8" s="214" t="s">
        <v>7</v>
      </c>
      <c r="C8" s="215"/>
      <c r="D8" s="216" t="s">
        <v>8</v>
      </c>
      <c r="E8" s="217"/>
      <c r="F8" s="217"/>
      <c r="G8" s="217"/>
      <c r="H8" s="218"/>
      <c r="I8" s="217" t="s">
        <v>9</v>
      </c>
      <c r="J8" s="217"/>
      <c r="K8" s="217"/>
      <c r="L8" s="217"/>
      <c r="M8" s="217"/>
      <c r="N8" s="218"/>
      <c r="O8" s="219" t="s">
        <v>10</v>
      </c>
      <c r="P8" s="220"/>
      <c r="Q8" s="220"/>
      <c r="R8" s="220"/>
      <c r="S8" s="221" t="s">
        <v>11</v>
      </c>
      <c r="T8" s="221"/>
      <c r="U8" s="221"/>
      <c r="V8" s="221"/>
      <c r="W8" s="184" t="s">
        <v>12</v>
      </c>
      <c r="X8" s="219" t="s">
        <v>13</v>
      </c>
      <c r="Y8" s="221"/>
      <c r="Z8" s="221"/>
      <c r="AA8" s="221"/>
      <c r="AB8" s="221" t="s">
        <v>14</v>
      </c>
      <c r="AC8" s="221"/>
      <c r="AD8" s="221"/>
      <c r="AE8" s="221"/>
      <c r="AF8" s="221"/>
      <c r="AG8" s="221" t="s">
        <v>15</v>
      </c>
      <c r="AH8" s="222"/>
      <c r="AI8" s="223" t="s">
        <v>16</v>
      </c>
      <c r="AJ8" s="225" t="s">
        <v>17</v>
      </c>
      <c r="AK8" s="227" t="s">
        <v>18</v>
      </c>
    </row>
    <row r="9" spans="2:37" s="11" customFormat="1" ht="21" customHeight="1">
      <c r="B9" s="230" t="s">
        <v>19</v>
      </c>
      <c r="C9" s="233" t="s">
        <v>20</v>
      </c>
      <c r="D9" s="236" t="s">
        <v>21</v>
      </c>
      <c r="E9" s="237"/>
      <c r="F9" s="238"/>
      <c r="G9" s="204" t="s">
        <v>22</v>
      </c>
      <c r="H9" s="239" t="s">
        <v>23</v>
      </c>
      <c r="I9" s="186" t="s">
        <v>21</v>
      </c>
      <c r="J9" s="187"/>
      <c r="K9" s="187"/>
      <c r="L9" s="188"/>
      <c r="M9" s="204" t="s">
        <v>22</v>
      </c>
      <c r="N9" s="242" t="s">
        <v>23</v>
      </c>
      <c r="O9" s="195" t="s">
        <v>24</v>
      </c>
      <c r="P9" s="198" t="s">
        <v>65</v>
      </c>
      <c r="Q9" s="199"/>
      <c r="R9" s="200" t="s">
        <v>26</v>
      </c>
      <c r="S9" s="204" t="s">
        <v>27</v>
      </c>
      <c r="T9" s="245" t="s">
        <v>25</v>
      </c>
      <c r="U9" s="246"/>
      <c r="V9" s="247"/>
      <c r="W9" s="248" t="s">
        <v>28</v>
      </c>
      <c r="X9" s="195" t="s">
        <v>24</v>
      </c>
      <c r="Y9" s="198" t="s">
        <v>65</v>
      </c>
      <c r="Z9" s="250"/>
      <c r="AA9" s="200" t="s">
        <v>26</v>
      </c>
      <c r="AB9" s="204" t="s">
        <v>27</v>
      </c>
      <c r="AC9" s="245" t="s">
        <v>25</v>
      </c>
      <c r="AD9" s="246"/>
      <c r="AE9" s="247"/>
      <c r="AF9" s="200" t="s">
        <v>28</v>
      </c>
      <c r="AG9" s="204" t="s">
        <v>29</v>
      </c>
      <c r="AH9" s="251" t="s">
        <v>30</v>
      </c>
      <c r="AI9" s="224"/>
      <c r="AJ9" s="226"/>
      <c r="AK9" s="228"/>
    </row>
    <row r="10" spans="2:37" s="11" customFormat="1" ht="21" customHeight="1">
      <c r="B10" s="231"/>
      <c r="C10" s="234"/>
      <c r="D10" s="254" t="s">
        <v>31</v>
      </c>
      <c r="E10" s="189" t="s">
        <v>32</v>
      </c>
      <c r="F10" s="255" t="s">
        <v>33</v>
      </c>
      <c r="G10" s="205"/>
      <c r="H10" s="240"/>
      <c r="I10" s="256" t="s">
        <v>34</v>
      </c>
      <c r="J10" s="189" t="s">
        <v>33</v>
      </c>
      <c r="K10" s="189" t="s">
        <v>35</v>
      </c>
      <c r="L10" s="189" t="s">
        <v>77</v>
      </c>
      <c r="M10" s="205"/>
      <c r="N10" s="243"/>
      <c r="O10" s="196"/>
      <c r="P10" s="203" t="s">
        <v>26</v>
      </c>
      <c r="Q10" s="203" t="s">
        <v>72</v>
      </c>
      <c r="R10" s="201"/>
      <c r="S10" s="205"/>
      <c r="T10" s="203" t="s">
        <v>36</v>
      </c>
      <c r="U10" s="203" t="s">
        <v>37</v>
      </c>
      <c r="V10" s="203" t="s">
        <v>38</v>
      </c>
      <c r="W10" s="226"/>
      <c r="X10" s="196"/>
      <c r="Y10" s="203" t="s">
        <v>26</v>
      </c>
      <c r="Z10" s="203" t="s">
        <v>72</v>
      </c>
      <c r="AA10" s="201"/>
      <c r="AB10" s="205"/>
      <c r="AC10" s="203" t="s">
        <v>36</v>
      </c>
      <c r="AD10" s="203" t="s">
        <v>37</v>
      </c>
      <c r="AE10" s="203" t="s">
        <v>38</v>
      </c>
      <c r="AF10" s="201"/>
      <c r="AG10" s="205"/>
      <c r="AH10" s="252"/>
      <c r="AI10" s="224"/>
      <c r="AJ10" s="226"/>
      <c r="AK10" s="229"/>
    </row>
    <row r="11" spans="2:37" s="11" customFormat="1" ht="15">
      <c r="B11" s="232"/>
      <c r="C11" s="235"/>
      <c r="D11" s="254"/>
      <c r="E11" s="189"/>
      <c r="F11" s="255"/>
      <c r="G11" s="206"/>
      <c r="H11" s="241"/>
      <c r="I11" s="256"/>
      <c r="J11" s="189"/>
      <c r="K11" s="189"/>
      <c r="L11" s="189"/>
      <c r="M11" s="206"/>
      <c r="N11" s="244"/>
      <c r="O11" s="197"/>
      <c r="P11" s="203"/>
      <c r="Q11" s="203"/>
      <c r="R11" s="202"/>
      <c r="S11" s="206"/>
      <c r="T11" s="203"/>
      <c r="U11" s="203"/>
      <c r="V11" s="203"/>
      <c r="W11" s="249"/>
      <c r="X11" s="197"/>
      <c r="Y11" s="203"/>
      <c r="Z11" s="203"/>
      <c r="AA11" s="202"/>
      <c r="AB11" s="206"/>
      <c r="AC11" s="203"/>
      <c r="AD11" s="203"/>
      <c r="AE11" s="203"/>
      <c r="AF11" s="202"/>
      <c r="AG11" s="206"/>
      <c r="AH11" s="253"/>
      <c r="AI11" s="15" t="s">
        <v>26</v>
      </c>
      <c r="AJ11" s="183" t="s">
        <v>28</v>
      </c>
      <c r="AK11" s="229"/>
    </row>
    <row r="12" spans="2:37" s="84" customFormat="1" ht="15.75" thickBot="1">
      <c r="B12" s="85">
        <v>1</v>
      </c>
      <c r="C12" s="86">
        <v>2</v>
      </c>
      <c r="D12" s="87">
        <v>3</v>
      </c>
      <c r="E12" s="88">
        <v>4</v>
      </c>
      <c r="F12" s="88">
        <v>5</v>
      </c>
      <c r="G12" s="88">
        <v>6</v>
      </c>
      <c r="H12" s="89">
        <v>7</v>
      </c>
      <c r="I12" s="90">
        <v>8</v>
      </c>
      <c r="J12" s="88">
        <v>9</v>
      </c>
      <c r="K12" s="88">
        <v>10</v>
      </c>
      <c r="L12" s="88">
        <v>36</v>
      </c>
      <c r="M12" s="88">
        <v>11</v>
      </c>
      <c r="N12" s="91">
        <v>12</v>
      </c>
      <c r="O12" s="92">
        <v>13</v>
      </c>
      <c r="P12" s="88">
        <v>14</v>
      </c>
      <c r="Q12" s="88">
        <v>15</v>
      </c>
      <c r="R12" s="93">
        <v>16</v>
      </c>
      <c r="S12" s="93">
        <v>17</v>
      </c>
      <c r="T12" s="88">
        <v>18</v>
      </c>
      <c r="U12" s="88">
        <v>19</v>
      </c>
      <c r="V12" s="88">
        <v>20</v>
      </c>
      <c r="W12" s="94">
        <v>21</v>
      </c>
      <c r="X12" s="92">
        <v>22</v>
      </c>
      <c r="Y12" s="88">
        <v>23</v>
      </c>
      <c r="Z12" s="88">
        <v>24</v>
      </c>
      <c r="AA12" s="88">
        <v>25</v>
      </c>
      <c r="AB12" s="93">
        <v>26</v>
      </c>
      <c r="AC12" s="88">
        <v>27</v>
      </c>
      <c r="AD12" s="88">
        <v>28</v>
      </c>
      <c r="AE12" s="88">
        <v>29</v>
      </c>
      <c r="AF12" s="93">
        <v>30</v>
      </c>
      <c r="AG12" s="93">
        <v>31</v>
      </c>
      <c r="AH12" s="95">
        <v>32</v>
      </c>
      <c r="AI12" s="92">
        <v>33</v>
      </c>
      <c r="AJ12" s="94">
        <v>34</v>
      </c>
      <c r="AK12" s="96">
        <v>35</v>
      </c>
    </row>
    <row r="13" spans="1:37" s="13" customFormat="1" ht="24.75" customHeight="1">
      <c r="A13" s="83">
        <v>1</v>
      </c>
      <c r="B13" s="97"/>
      <c r="C13" s="160"/>
      <c r="D13" s="71"/>
      <c r="E13" s="98"/>
      <c r="F13" s="98"/>
      <c r="G13" s="141"/>
      <c r="H13" s="165"/>
      <c r="I13" s="177"/>
      <c r="J13" s="99"/>
      <c r="K13" s="99"/>
      <c r="L13" s="99"/>
      <c r="M13" s="143"/>
      <c r="N13" s="170"/>
      <c r="O13" s="100"/>
      <c r="P13" s="101"/>
      <c r="Q13" s="101"/>
      <c r="R13" s="76">
        <f>IF((P13+Q13=1),IF(P13=1,O13,O13*0.48),0)</f>
        <v>0</v>
      </c>
      <c r="S13" s="100"/>
      <c r="T13" s="101"/>
      <c r="U13" s="101"/>
      <c r="V13" s="101"/>
      <c r="W13" s="102">
        <f>IF(AND((T13+U13+V13=1),R13&gt;0,S13&gt;0),IF(T13=1,S13*R13,IF(U13=1,R13*S13/0.48,R13*S13/(0.48*166.386))),0)</f>
        <v>0</v>
      </c>
      <c r="X13" s="100"/>
      <c r="Y13" s="98"/>
      <c r="Z13" s="98"/>
      <c r="AA13" s="76">
        <f>IF((Y13+Z13=1),IF(Y13=1,X13,X13*0.48),0)</f>
        <v>0</v>
      </c>
      <c r="AB13" s="103"/>
      <c r="AC13" s="101"/>
      <c r="AD13" s="101"/>
      <c r="AE13" s="101"/>
      <c r="AF13" s="76">
        <f>IF(AND((AC13+AD13+AE13=1),AA13&gt;0,AB13&gt;0),IF(AC13=1,AB13*AA13,IF(AD13=1,AA13*AB13/0.48,AA13*AB13/(0.48*166.386))),0)</f>
        <v>0</v>
      </c>
      <c r="AG13" s="104"/>
      <c r="AH13" s="102">
        <f>-AG13*AA13</f>
        <v>0</v>
      </c>
      <c r="AI13" s="105">
        <f>+R13+AH13</f>
        <v>0</v>
      </c>
      <c r="AJ13" s="106">
        <f>+W13+AF13</f>
        <v>0</v>
      </c>
      <c r="AK13" s="107"/>
    </row>
    <row r="14" spans="1:37" s="13" customFormat="1" ht="24.75" customHeight="1">
      <c r="A14" s="83">
        <f>1+A13</f>
        <v>2</v>
      </c>
      <c r="B14" s="52"/>
      <c r="C14" s="161"/>
      <c r="D14" s="71"/>
      <c r="E14" s="53"/>
      <c r="F14" s="53"/>
      <c r="G14" s="136"/>
      <c r="H14" s="166"/>
      <c r="I14" s="178"/>
      <c r="J14" s="68"/>
      <c r="K14" s="68"/>
      <c r="L14" s="68"/>
      <c r="M14" s="144"/>
      <c r="N14" s="171"/>
      <c r="O14" s="59"/>
      <c r="P14" s="60"/>
      <c r="Q14" s="60"/>
      <c r="R14" s="16">
        <f aca="true" t="shared" si="0" ref="R14:R26">IF((P14+Q14=1),IF(P14=1,O14,O14*0.48),0)</f>
        <v>0</v>
      </c>
      <c r="S14" s="59"/>
      <c r="T14" s="60"/>
      <c r="U14" s="60"/>
      <c r="V14" s="60"/>
      <c r="W14" s="17">
        <f aca="true" t="shared" si="1" ref="W14:W26">IF(AND((T14+U14+V14=1),R14&gt;0,S14&gt;0),IF(T14=1,S14*R14,IF(U14=1,R14*S14/0.48,R14*S14/(0.48*166.386))),0)</f>
        <v>0</v>
      </c>
      <c r="X14" s="59"/>
      <c r="Y14" s="53"/>
      <c r="Z14" s="53"/>
      <c r="AA14" s="16">
        <f aca="true" t="shared" si="2" ref="AA14:AA26">IF((Y14+Z14=1),IF(Y14=1,X14,X14*0.48),0)</f>
        <v>0</v>
      </c>
      <c r="AB14" s="74"/>
      <c r="AC14" s="60"/>
      <c r="AD14" s="60"/>
      <c r="AE14" s="60"/>
      <c r="AF14" s="16">
        <f aca="true" t="shared" si="3" ref="AF14:AF26">IF(AND((AC14+AD14+AE14=1),AA14&gt;0,AB14&gt;0),IF(AC14=1,AB14*AA14,IF(AD14=1,AA14*AB14/0.48,AA14*AB14/(0.48*166.386))),0)</f>
        <v>0</v>
      </c>
      <c r="AG14" s="64"/>
      <c r="AH14" s="17">
        <f aca="true" t="shared" si="4" ref="AH14:AH26">-AG14*AA14</f>
        <v>0</v>
      </c>
      <c r="AI14" s="18">
        <f aca="true" t="shared" si="5" ref="AI14:AI26">+R14+AH14</f>
        <v>0</v>
      </c>
      <c r="AJ14" s="19">
        <f aca="true" t="shared" si="6" ref="AJ14:AJ26">+W14+AF14</f>
        <v>0</v>
      </c>
      <c r="AK14" s="81"/>
    </row>
    <row r="15" spans="1:37" s="13" customFormat="1" ht="24.75" customHeight="1">
      <c r="A15" s="83">
        <f aca="true" t="shared" si="7" ref="A15:A37">1+A14</f>
        <v>3</v>
      </c>
      <c r="B15" s="52"/>
      <c r="C15" s="161"/>
      <c r="D15" s="71"/>
      <c r="E15" s="53"/>
      <c r="F15" s="53"/>
      <c r="G15" s="136"/>
      <c r="H15" s="166"/>
      <c r="I15" s="178"/>
      <c r="J15" s="68"/>
      <c r="K15" s="68"/>
      <c r="L15" s="68"/>
      <c r="M15" s="144"/>
      <c r="N15" s="171"/>
      <c r="O15" s="59"/>
      <c r="P15" s="60"/>
      <c r="Q15" s="60"/>
      <c r="R15" s="16">
        <f t="shared" si="0"/>
        <v>0</v>
      </c>
      <c r="S15" s="59"/>
      <c r="T15" s="60"/>
      <c r="U15" s="60"/>
      <c r="V15" s="60"/>
      <c r="W15" s="17">
        <f t="shared" si="1"/>
        <v>0</v>
      </c>
      <c r="X15" s="59"/>
      <c r="Y15" s="53"/>
      <c r="Z15" s="53"/>
      <c r="AA15" s="16">
        <f t="shared" si="2"/>
        <v>0</v>
      </c>
      <c r="AB15" s="74"/>
      <c r="AC15" s="60"/>
      <c r="AD15" s="60"/>
      <c r="AE15" s="60"/>
      <c r="AF15" s="16">
        <f t="shared" si="3"/>
        <v>0</v>
      </c>
      <c r="AG15" s="64"/>
      <c r="AH15" s="17">
        <f t="shared" si="4"/>
        <v>0</v>
      </c>
      <c r="AI15" s="18">
        <f t="shared" si="5"/>
        <v>0</v>
      </c>
      <c r="AJ15" s="19">
        <f t="shared" si="6"/>
        <v>0</v>
      </c>
      <c r="AK15" s="81"/>
    </row>
    <row r="16" spans="1:37" s="13" customFormat="1" ht="24.75" customHeight="1">
      <c r="A16" s="83">
        <f t="shared" si="7"/>
        <v>4</v>
      </c>
      <c r="B16" s="52"/>
      <c r="C16" s="161"/>
      <c r="D16" s="71"/>
      <c r="E16" s="53"/>
      <c r="F16" s="53"/>
      <c r="G16" s="136"/>
      <c r="H16" s="166"/>
      <c r="I16" s="178"/>
      <c r="J16" s="68"/>
      <c r="K16" s="68"/>
      <c r="L16" s="68"/>
      <c r="M16" s="144"/>
      <c r="N16" s="171"/>
      <c r="O16" s="59"/>
      <c r="P16" s="60"/>
      <c r="Q16" s="60"/>
      <c r="R16" s="16">
        <f t="shared" si="0"/>
        <v>0</v>
      </c>
      <c r="S16" s="59"/>
      <c r="T16" s="60"/>
      <c r="U16" s="60"/>
      <c r="V16" s="60"/>
      <c r="W16" s="17">
        <f t="shared" si="1"/>
        <v>0</v>
      </c>
      <c r="X16" s="59"/>
      <c r="Y16" s="53"/>
      <c r="Z16" s="53"/>
      <c r="AA16" s="16">
        <f t="shared" si="2"/>
        <v>0</v>
      </c>
      <c r="AB16" s="74"/>
      <c r="AC16" s="60"/>
      <c r="AD16" s="60"/>
      <c r="AE16" s="60"/>
      <c r="AF16" s="16">
        <f t="shared" si="3"/>
        <v>0</v>
      </c>
      <c r="AG16" s="64"/>
      <c r="AH16" s="17">
        <f t="shared" si="4"/>
        <v>0</v>
      </c>
      <c r="AI16" s="18">
        <f t="shared" si="5"/>
        <v>0</v>
      </c>
      <c r="AJ16" s="19">
        <f t="shared" si="6"/>
        <v>0</v>
      </c>
      <c r="AK16" s="81"/>
    </row>
    <row r="17" spans="1:37" s="13" customFormat="1" ht="24.75" customHeight="1">
      <c r="A17" s="83">
        <f t="shared" si="7"/>
        <v>5</v>
      </c>
      <c r="B17" s="108"/>
      <c r="C17" s="162"/>
      <c r="D17" s="109"/>
      <c r="E17" s="110"/>
      <c r="F17" s="110"/>
      <c r="G17" s="137"/>
      <c r="H17" s="167"/>
      <c r="I17" s="179"/>
      <c r="J17" s="112"/>
      <c r="K17" s="112"/>
      <c r="L17" s="111"/>
      <c r="M17" s="145"/>
      <c r="N17" s="172"/>
      <c r="O17" s="113"/>
      <c r="P17" s="114"/>
      <c r="Q17" s="114"/>
      <c r="R17" s="115">
        <f t="shared" si="0"/>
        <v>0</v>
      </c>
      <c r="S17" s="113"/>
      <c r="T17" s="114"/>
      <c r="U17" s="114"/>
      <c r="V17" s="114"/>
      <c r="W17" s="116">
        <f t="shared" si="1"/>
        <v>0</v>
      </c>
      <c r="X17" s="113"/>
      <c r="Y17" s="110"/>
      <c r="Z17" s="110"/>
      <c r="AA17" s="115">
        <f t="shared" si="2"/>
        <v>0</v>
      </c>
      <c r="AB17" s="117"/>
      <c r="AC17" s="114"/>
      <c r="AD17" s="114"/>
      <c r="AE17" s="114"/>
      <c r="AF17" s="115">
        <f t="shared" si="3"/>
        <v>0</v>
      </c>
      <c r="AG17" s="118"/>
      <c r="AH17" s="116">
        <f t="shared" si="4"/>
        <v>0</v>
      </c>
      <c r="AI17" s="119">
        <f t="shared" si="5"/>
        <v>0</v>
      </c>
      <c r="AJ17" s="120">
        <f t="shared" si="6"/>
        <v>0</v>
      </c>
      <c r="AK17" s="121"/>
    </row>
    <row r="18" spans="1:37" s="13" customFormat="1" ht="24.75" customHeight="1">
      <c r="A18" s="83">
        <f t="shared" si="7"/>
        <v>6</v>
      </c>
      <c r="B18" s="49"/>
      <c r="C18" s="163"/>
      <c r="D18" s="70"/>
      <c r="E18" s="50"/>
      <c r="F18" s="50"/>
      <c r="G18" s="142"/>
      <c r="H18" s="168"/>
      <c r="I18" s="180"/>
      <c r="J18" s="51"/>
      <c r="K18" s="51"/>
      <c r="L18" s="67"/>
      <c r="M18" s="146"/>
      <c r="N18" s="173"/>
      <c r="O18" s="57"/>
      <c r="P18" s="58"/>
      <c r="Q18" s="58"/>
      <c r="R18" s="40">
        <f t="shared" si="0"/>
        <v>0</v>
      </c>
      <c r="S18" s="57"/>
      <c r="T18" s="58"/>
      <c r="U18" s="58"/>
      <c r="V18" s="58"/>
      <c r="W18" s="41">
        <f t="shared" si="1"/>
        <v>0</v>
      </c>
      <c r="X18" s="57"/>
      <c r="Y18" s="50"/>
      <c r="Z18" s="50"/>
      <c r="AA18" s="40">
        <f t="shared" si="2"/>
        <v>0</v>
      </c>
      <c r="AB18" s="73"/>
      <c r="AC18" s="58"/>
      <c r="AD18" s="58"/>
      <c r="AE18" s="58"/>
      <c r="AF18" s="40">
        <f t="shared" si="3"/>
        <v>0</v>
      </c>
      <c r="AG18" s="63"/>
      <c r="AH18" s="41">
        <f t="shared" si="4"/>
        <v>0</v>
      </c>
      <c r="AI18" s="42">
        <f t="shared" si="5"/>
        <v>0</v>
      </c>
      <c r="AJ18" s="43">
        <f t="shared" si="6"/>
        <v>0</v>
      </c>
      <c r="AK18" s="80"/>
    </row>
    <row r="19" spans="1:37" s="13" customFormat="1" ht="24.75" customHeight="1">
      <c r="A19" s="83">
        <f t="shared" si="7"/>
        <v>7</v>
      </c>
      <c r="B19" s="52"/>
      <c r="C19" s="161"/>
      <c r="D19" s="71"/>
      <c r="E19" s="53"/>
      <c r="F19" s="53"/>
      <c r="G19" s="136"/>
      <c r="H19" s="166"/>
      <c r="I19" s="178"/>
      <c r="J19" s="68"/>
      <c r="K19" s="68"/>
      <c r="L19" s="68"/>
      <c r="M19" s="144"/>
      <c r="N19" s="171"/>
      <c r="O19" s="59"/>
      <c r="P19" s="60"/>
      <c r="Q19" s="60"/>
      <c r="R19" s="16">
        <f t="shared" si="0"/>
        <v>0</v>
      </c>
      <c r="S19" s="59"/>
      <c r="T19" s="60"/>
      <c r="U19" s="60"/>
      <c r="V19" s="60"/>
      <c r="W19" s="17">
        <f t="shared" si="1"/>
        <v>0</v>
      </c>
      <c r="X19" s="59"/>
      <c r="Y19" s="53"/>
      <c r="Z19" s="53"/>
      <c r="AA19" s="16">
        <f t="shared" si="2"/>
        <v>0</v>
      </c>
      <c r="AB19" s="74"/>
      <c r="AC19" s="60"/>
      <c r="AD19" s="60"/>
      <c r="AE19" s="60"/>
      <c r="AF19" s="16">
        <f t="shared" si="3"/>
        <v>0</v>
      </c>
      <c r="AG19" s="64"/>
      <c r="AH19" s="17">
        <f t="shared" si="4"/>
        <v>0</v>
      </c>
      <c r="AI19" s="18">
        <f t="shared" si="5"/>
        <v>0</v>
      </c>
      <c r="AJ19" s="19">
        <f t="shared" si="6"/>
        <v>0</v>
      </c>
      <c r="AK19" s="81"/>
    </row>
    <row r="20" spans="1:37" s="13" customFormat="1" ht="24.75" customHeight="1">
      <c r="A20" s="83">
        <f t="shared" si="7"/>
        <v>8</v>
      </c>
      <c r="B20" s="52"/>
      <c r="C20" s="161"/>
      <c r="D20" s="71"/>
      <c r="E20" s="53"/>
      <c r="F20" s="53"/>
      <c r="G20" s="136"/>
      <c r="H20" s="166"/>
      <c r="I20" s="178"/>
      <c r="J20" s="68"/>
      <c r="K20" s="68"/>
      <c r="L20" s="68"/>
      <c r="M20" s="144"/>
      <c r="N20" s="171"/>
      <c r="O20" s="59"/>
      <c r="P20" s="60"/>
      <c r="Q20" s="60"/>
      <c r="R20" s="16">
        <f>IF((P20+Q20=1),IF(P20=1,O20,O20*0.48),0)</f>
        <v>0</v>
      </c>
      <c r="S20" s="59"/>
      <c r="T20" s="60"/>
      <c r="U20" s="60"/>
      <c r="V20" s="60"/>
      <c r="W20" s="17">
        <f>IF(AND((T20+U20+V20=1),R20&gt;0,S20&gt;0),IF(T20=1,S20*R20,IF(U20=1,R20*S20/0.48,R20*S20/(0.48*166.386))),0)</f>
        <v>0</v>
      </c>
      <c r="X20" s="59"/>
      <c r="Y20" s="53"/>
      <c r="Z20" s="53"/>
      <c r="AA20" s="16">
        <f>IF((Y20+Z20=1),IF(Y20=1,X20,X20*0.48),0)</f>
        <v>0</v>
      </c>
      <c r="AB20" s="74"/>
      <c r="AC20" s="60"/>
      <c r="AD20" s="60"/>
      <c r="AE20" s="60"/>
      <c r="AF20" s="16">
        <f>IF(AND((AC20+AD20+AE20=1),AA20&gt;0,AB20&gt;0),IF(AC20=1,AB20*AA20,IF(AD20=1,AA20*AB20/0.48,AA20*AB20/(0.48*166.386))),0)</f>
        <v>0</v>
      </c>
      <c r="AG20" s="64"/>
      <c r="AH20" s="17">
        <f>-AG20*AA20</f>
        <v>0</v>
      </c>
      <c r="AI20" s="18">
        <f>+R20+AH20</f>
        <v>0</v>
      </c>
      <c r="AJ20" s="19">
        <f>+W20+AF20</f>
        <v>0</v>
      </c>
      <c r="AK20" s="81"/>
    </row>
    <row r="21" spans="1:37" s="13" customFormat="1" ht="24.75" customHeight="1">
      <c r="A21" s="83">
        <f t="shared" si="7"/>
        <v>9</v>
      </c>
      <c r="B21" s="52"/>
      <c r="C21" s="161"/>
      <c r="D21" s="71"/>
      <c r="E21" s="53"/>
      <c r="F21" s="53"/>
      <c r="G21" s="136"/>
      <c r="H21" s="166"/>
      <c r="I21" s="178"/>
      <c r="J21" s="68"/>
      <c r="K21" s="68"/>
      <c r="L21" s="68"/>
      <c r="M21" s="144"/>
      <c r="N21" s="171"/>
      <c r="O21" s="59"/>
      <c r="P21" s="60"/>
      <c r="Q21" s="60"/>
      <c r="R21" s="16">
        <f>IF((P21+Q21=1),IF(P21=1,O21,O21*0.48),0)</f>
        <v>0</v>
      </c>
      <c r="S21" s="59"/>
      <c r="T21" s="60"/>
      <c r="U21" s="60"/>
      <c r="V21" s="60"/>
      <c r="W21" s="17">
        <f>IF(AND((T21+U21+V21=1),R21&gt;0,S21&gt;0),IF(T21=1,S21*R21,IF(U21=1,R21*S21/0.48,R21*S21/(0.48*166.386))),0)</f>
        <v>0</v>
      </c>
      <c r="X21" s="59"/>
      <c r="Y21" s="53"/>
      <c r="Z21" s="53"/>
      <c r="AA21" s="16">
        <f>IF((Y21+Z21=1),IF(Y21=1,X21,X21*0.48),0)</f>
        <v>0</v>
      </c>
      <c r="AB21" s="74"/>
      <c r="AC21" s="60"/>
      <c r="AD21" s="60"/>
      <c r="AE21" s="60"/>
      <c r="AF21" s="16">
        <f>IF(AND((AC21+AD21+AE21=1),AA21&gt;0,AB21&gt;0),IF(AC21=1,AB21*AA21,IF(AD21=1,AA21*AB21/0.48,AA21*AB21/(0.48*166.386))),0)</f>
        <v>0</v>
      </c>
      <c r="AG21" s="64"/>
      <c r="AH21" s="17">
        <f>-AG21*AA21</f>
        <v>0</v>
      </c>
      <c r="AI21" s="18">
        <f>+R21+AH21</f>
        <v>0</v>
      </c>
      <c r="AJ21" s="19">
        <f>+W21+AF21</f>
        <v>0</v>
      </c>
      <c r="AK21" s="81"/>
    </row>
    <row r="22" spans="1:37" s="13" customFormat="1" ht="24.75" customHeight="1">
      <c r="A22" s="83">
        <f t="shared" si="7"/>
        <v>10</v>
      </c>
      <c r="B22" s="108"/>
      <c r="C22" s="162"/>
      <c r="D22" s="109"/>
      <c r="E22" s="110"/>
      <c r="F22" s="110"/>
      <c r="G22" s="137"/>
      <c r="H22" s="167"/>
      <c r="I22" s="179"/>
      <c r="J22" s="112"/>
      <c r="K22" s="112"/>
      <c r="L22" s="112"/>
      <c r="M22" s="145"/>
      <c r="N22" s="172"/>
      <c r="O22" s="113"/>
      <c r="P22" s="114"/>
      <c r="Q22" s="114"/>
      <c r="R22" s="115">
        <f>IF((P22+Q22=1),IF(P22=1,O22,O22*0.48),0)</f>
        <v>0</v>
      </c>
      <c r="S22" s="113"/>
      <c r="T22" s="114"/>
      <c r="U22" s="114"/>
      <c r="V22" s="114"/>
      <c r="W22" s="116">
        <f>IF(AND((T22+U22+V22=1),R22&gt;0,S22&gt;0),IF(T22=1,S22*R22,IF(U22=1,R22*S22/0.48,R22*S22/(0.48*166.386))),0)</f>
        <v>0</v>
      </c>
      <c r="X22" s="113"/>
      <c r="Y22" s="110"/>
      <c r="Z22" s="110"/>
      <c r="AA22" s="115">
        <f>IF((Y22+Z22=1),IF(Y22=1,X22,X22*0.48),0)</f>
        <v>0</v>
      </c>
      <c r="AB22" s="117"/>
      <c r="AC22" s="114"/>
      <c r="AD22" s="114"/>
      <c r="AE22" s="114"/>
      <c r="AF22" s="115">
        <f>IF(AND((AC22+AD22+AE22=1),AA22&gt;0,AB22&gt;0),IF(AC22=1,AB22*AA22,IF(AD22=1,AA22*AB22/0.48,AA22*AB22/(0.48*166.386))),0)</f>
        <v>0</v>
      </c>
      <c r="AG22" s="118"/>
      <c r="AH22" s="116">
        <f>-AG22*AA22</f>
        <v>0</v>
      </c>
      <c r="AI22" s="119">
        <f>+R22+AH22</f>
        <v>0</v>
      </c>
      <c r="AJ22" s="120">
        <f>+W22+AF22</f>
        <v>0</v>
      </c>
      <c r="AK22" s="121"/>
    </row>
    <row r="23" spans="1:37" s="13" customFormat="1" ht="24.75" customHeight="1">
      <c r="A23" s="83">
        <f t="shared" si="7"/>
        <v>11</v>
      </c>
      <c r="B23" s="52"/>
      <c r="C23" s="161"/>
      <c r="D23" s="71"/>
      <c r="E23" s="53"/>
      <c r="F23" s="53"/>
      <c r="G23" s="136"/>
      <c r="H23" s="166"/>
      <c r="I23" s="180"/>
      <c r="J23" s="51"/>
      <c r="K23" s="51"/>
      <c r="L23" s="67"/>
      <c r="M23" s="144"/>
      <c r="N23" s="171"/>
      <c r="O23" s="59"/>
      <c r="P23" s="60"/>
      <c r="Q23" s="60"/>
      <c r="R23" s="16">
        <f>IF((P23+Q23=1),IF(P23=1,O23,O23*0.48),0)</f>
        <v>0</v>
      </c>
      <c r="S23" s="59"/>
      <c r="T23" s="60"/>
      <c r="U23" s="60"/>
      <c r="V23" s="60"/>
      <c r="W23" s="17">
        <f>IF(AND((T23+U23+V23=1),R23&gt;0,S23&gt;0),IF(T23=1,S23*R23,IF(U23=1,R23*S23/0.48,R23*S23/(0.48*166.386))),0)</f>
        <v>0</v>
      </c>
      <c r="X23" s="59"/>
      <c r="Y23" s="53"/>
      <c r="Z23" s="53"/>
      <c r="AA23" s="16">
        <f>IF((Y23+Z23=1),IF(Y23=1,X23,X23*0.48),0)</f>
        <v>0</v>
      </c>
      <c r="AB23" s="74"/>
      <c r="AC23" s="60"/>
      <c r="AD23" s="60"/>
      <c r="AE23" s="60"/>
      <c r="AF23" s="16">
        <f>IF(AND((AC23+AD23+AE23=1),AA23&gt;0,AB23&gt;0),IF(AC23=1,AB23*AA23,IF(AD23=1,AA23*AB23/0.48,AA23*AB23/(0.48*166.386))),0)</f>
        <v>0</v>
      </c>
      <c r="AG23" s="64"/>
      <c r="AH23" s="17">
        <f>-AG23*AA23</f>
        <v>0</v>
      </c>
      <c r="AI23" s="18">
        <f>+R23+AH23</f>
        <v>0</v>
      </c>
      <c r="AJ23" s="19">
        <f>+W23+AF23</f>
        <v>0</v>
      </c>
      <c r="AK23" s="81"/>
    </row>
    <row r="24" spans="1:37" s="13" customFormat="1" ht="24.75" customHeight="1">
      <c r="A24" s="83">
        <f t="shared" si="7"/>
        <v>12</v>
      </c>
      <c r="B24" s="52"/>
      <c r="C24" s="161"/>
      <c r="D24" s="71"/>
      <c r="E24" s="53"/>
      <c r="F24" s="53"/>
      <c r="G24" s="136"/>
      <c r="H24" s="166"/>
      <c r="I24" s="178"/>
      <c r="J24" s="68"/>
      <c r="K24" s="68"/>
      <c r="L24" s="68"/>
      <c r="M24" s="144"/>
      <c r="N24" s="171"/>
      <c r="O24" s="59"/>
      <c r="P24" s="60"/>
      <c r="Q24" s="60"/>
      <c r="R24" s="16">
        <f>IF((P24+Q24=1),IF(P24=1,O24,O24*0.48),0)</f>
        <v>0</v>
      </c>
      <c r="S24" s="59"/>
      <c r="T24" s="60"/>
      <c r="U24" s="60"/>
      <c r="V24" s="60"/>
      <c r="W24" s="17">
        <f>IF(AND((T24+U24+V24=1),R24&gt;0,S24&gt;0),IF(T24=1,S24*R24,IF(U24=1,R24*S24/0.48,R24*S24/(0.48*166.386))),0)</f>
        <v>0</v>
      </c>
      <c r="X24" s="59"/>
      <c r="Y24" s="53"/>
      <c r="Z24" s="53"/>
      <c r="AA24" s="16">
        <f>IF((Y24+Z24=1),IF(Y24=1,X24,X24*0.48),0)</f>
        <v>0</v>
      </c>
      <c r="AB24" s="74"/>
      <c r="AC24" s="60"/>
      <c r="AD24" s="60"/>
      <c r="AE24" s="60"/>
      <c r="AF24" s="16">
        <f>IF(AND((AC24+AD24+AE24=1),AA24&gt;0,AB24&gt;0),IF(AC24=1,AB24*AA24,IF(AD24=1,AA24*AB24/0.48,AA24*AB24/(0.48*166.386))),0)</f>
        <v>0</v>
      </c>
      <c r="AG24" s="64"/>
      <c r="AH24" s="17">
        <f>-AG24*AA24</f>
        <v>0</v>
      </c>
      <c r="AI24" s="18">
        <f>+R24+AH24</f>
        <v>0</v>
      </c>
      <c r="AJ24" s="19">
        <f>+W24+AF24</f>
        <v>0</v>
      </c>
      <c r="AK24" s="81"/>
    </row>
    <row r="25" spans="1:37" s="13" customFormat="1" ht="24.75" customHeight="1">
      <c r="A25" s="83">
        <f t="shared" si="7"/>
        <v>13</v>
      </c>
      <c r="B25" s="52"/>
      <c r="C25" s="161"/>
      <c r="D25" s="71"/>
      <c r="E25" s="53"/>
      <c r="F25" s="53"/>
      <c r="G25" s="136"/>
      <c r="H25" s="166"/>
      <c r="I25" s="178"/>
      <c r="J25" s="68"/>
      <c r="K25" s="68"/>
      <c r="L25" s="68"/>
      <c r="M25" s="144"/>
      <c r="N25" s="171"/>
      <c r="O25" s="59"/>
      <c r="P25" s="60"/>
      <c r="Q25" s="60"/>
      <c r="R25" s="16">
        <f t="shared" si="0"/>
        <v>0</v>
      </c>
      <c r="S25" s="59"/>
      <c r="T25" s="60"/>
      <c r="U25" s="60"/>
      <c r="V25" s="60"/>
      <c r="W25" s="17">
        <f t="shared" si="1"/>
        <v>0</v>
      </c>
      <c r="X25" s="59"/>
      <c r="Y25" s="53"/>
      <c r="Z25" s="53"/>
      <c r="AA25" s="16">
        <f t="shared" si="2"/>
        <v>0</v>
      </c>
      <c r="AB25" s="74"/>
      <c r="AC25" s="60"/>
      <c r="AD25" s="60"/>
      <c r="AE25" s="60"/>
      <c r="AF25" s="16">
        <f t="shared" si="3"/>
        <v>0</v>
      </c>
      <c r="AG25" s="64"/>
      <c r="AH25" s="17">
        <f t="shared" si="4"/>
        <v>0</v>
      </c>
      <c r="AI25" s="18">
        <f t="shared" si="5"/>
        <v>0</v>
      </c>
      <c r="AJ25" s="19">
        <f t="shared" si="6"/>
        <v>0</v>
      </c>
      <c r="AK25" s="81"/>
    </row>
    <row r="26" spans="1:37" s="13" customFormat="1" ht="24.75" customHeight="1">
      <c r="A26" s="83">
        <f t="shared" si="7"/>
        <v>14</v>
      </c>
      <c r="B26" s="52"/>
      <c r="C26" s="161"/>
      <c r="D26" s="71"/>
      <c r="E26" s="53"/>
      <c r="F26" s="53"/>
      <c r="G26" s="136"/>
      <c r="H26" s="166"/>
      <c r="I26" s="178"/>
      <c r="J26" s="68"/>
      <c r="K26" s="68"/>
      <c r="L26" s="68"/>
      <c r="M26" s="144"/>
      <c r="N26" s="171"/>
      <c r="O26" s="59"/>
      <c r="P26" s="60"/>
      <c r="Q26" s="60"/>
      <c r="R26" s="16">
        <f t="shared" si="0"/>
        <v>0</v>
      </c>
      <c r="S26" s="59"/>
      <c r="T26" s="60"/>
      <c r="U26" s="60"/>
      <c r="V26" s="60"/>
      <c r="W26" s="17">
        <f t="shared" si="1"/>
        <v>0</v>
      </c>
      <c r="X26" s="59"/>
      <c r="Y26" s="53"/>
      <c r="Z26" s="53"/>
      <c r="AA26" s="16">
        <f t="shared" si="2"/>
        <v>0</v>
      </c>
      <c r="AB26" s="74"/>
      <c r="AC26" s="60"/>
      <c r="AD26" s="60"/>
      <c r="AE26" s="60"/>
      <c r="AF26" s="16">
        <f t="shared" si="3"/>
        <v>0</v>
      </c>
      <c r="AG26" s="64"/>
      <c r="AH26" s="17">
        <f t="shared" si="4"/>
        <v>0</v>
      </c>
      <c r="AI26" s="18">
        <f t="shared" si="5"/>
        <v>0</v>
      </c>
      <c r="AJ26" s="19">
        <f t="shared" si="6"/>
        <v>0</v>
      </c>
      <c r="AK26" s="81"/>
    </row>
    <row r="27" spans="1:37" s="13" customFormat="1" ht="24.75" customHeight="1">
      <c r="A27" s="83">
        <f t="shared" si="7"/>
        <v>15</v>
      </c>
      <c r="B27" s="108"/>
      <c r="C27" s="162"/>
      <c r="D27" s="109"/>
      <c r="E27" s="110"/>
      <c r="F27" s="110"/>
      <c r="G27" s="137"/>
      <c r="H27" s="167"/>
      <c r="I27" s="179"/>
      <c r="J27" s="112"/>
      <c r="K27" s="112"/>
      <c r="L27" s="111"/>
      <c r="M27" s="145"/>
      <c r="N27" s="172"/>
      <c r="O27" s="113"/>
      <c r="P27" s="114"/>
      <c r="Q27" s="114"/>
      <c r="R27" s="115">
        <f>IF((P27+Q27=1),IF(P27=1,O27,O27*0.48),0)</f>
        <v>0</v>
      </c>
      <c r="S27" s="113"/>
      <c r="T27" s="114"/>
      <c r="U27" s="114"/>
      <c r="V27" s="114"/>
      <c r="W27" s="116">
        <f>IF(AND((T27+U27+V27=1),R27&gt;0,S27&gt;0),IF(T27=1,S27*R27,IF(U27=1,R27*S27/0.48,R27*S27/(0.48*166.386))),0)</f>
        <v>0</v>
      </c>
      <c r="X27" s="113"/>
      <c r="Y27" s="110"/>
      <c r="Z27" s="110"/>
      <c r="AA27" s="115">
        <f>IF((Y27+Z27=1),IF(Y27=1,X27,X27*0.48),0)</f>
        <v>0</v>
      </c>
      <c r="AB27" s="117"/>
      <c r="AC27" s="114"/>
      <c r="AD27" s="114"/>
      <c r="AE27" s="114"/>
      <c r="AF27" s="115">
        <f>IF(AND((AC27+AD27+AE27=1),AA27&gt;0,AB27&gt;0),IF(AC27=1,AB27*AA27,IF(AD27=1,AA27*AB27/0.48,AA27*AB27/(0.48*166.386))),0)</f>
        <v>0</v>
      </c>
      <c r="AG27" s="118"/>
      <c r="AH27" s="116">
        <f>-AG27*AA27</f>
        <v>0</v>
      </c>
      <c r="AI27" s="119">
        <f>+R27+AH27</f>
        <v>0</v>
      </c>
      <c r="AJ27" s="120">
        <f>+W27+AF27</f>
        <v>0</v>
      </c>
      <c r="AK27" s="121"/>
    </row>
    <row r="28" spans="1:37" s="13" customFormat="1" ht="24.75" customHeight="1">
      <c r="A28" s="83">
        <f t="shared" si="7"/>
        <v>16</v>
      </c>
      <c r="B28" s="52"/>
      <c r="C28" s="161"/>
      <c r="D28" s="71"/>
      <c r="E28" s="53"/>
      <c r="F28" s="53"/>
      <c r="G28" s="138"/>
      <c r="H28" s="166"/>
      <c r="I28" s="180"/>
      <c r="J28" s="51"/>
      <c r="K28" s="51"/>
      <c r="L28" s="67"/>
      <c r="M28" s="133"/>
      <c r="N28" s="171"/>
      <c r="O28" s="59"/>
      <c r="P28" s="60"/>
      <c r="Q28" s="60"/>
      <c r="R28" s="16">
        <f aca="true" t="shared" si="8" ref="R28:R36">IF((P28+Q28=1),IF(P28=1,O28,O28*0.48),0)</f>
        <v>0</v>
      </c>
      <c r="S28" s="59"/>
      <c r="T28" s="60"/>
      <c r="U28" s="60"/>
      <c r="V28" s="60"/>
      <c r="W28" s="17">
        <f aca="true" t="shared" si="9" ref="W28:W36">IF(AND((T28+U28+V28=1),R28&gt;0,S28&gt;0),IF(T28=1,S28*R28,IF(U28=1,R28*S28/0.48,R28*S28/(0.48*166.386))),0)</f>
        <v>0</v>
      </c>
      <c r="X28" s="59"/>
      <c r="Y28" s="53"/>
      <c r="Z28" s="53"/>
      <c r="AA28" s="16">
        <f aca="true" t="shared" si="10" ref="AA28:AA36">IF((Y28+Z28=1),IF(Y28=1,X28,X28*0.48),0)</f>
        <v>0</v>
      </c>
      <c r="AB28" s="74"/>
      <c r="AC28" s="60"/>
      <c r="AD28" s="60"/>
      <c r="AE28" s="60"/>
      <c r="AF28" s="16">
        <f aca="true" t="shared" si="11" ref="AF28:AF36">IF(AND((AC28+AD28+AE28=1),AA28&gt;0,AB28&gt;0),IF(AC28=1,AB28*AA28,IF(AD28=1,AA28*AB28/0.48,AA28*AB28/(0.48*166.386))),0)</f>
        <v>0</v>
      </c>
      <c r="AG28" s="64"/>
      <c r="AH28" s="17">
        <f aca="true" t="shared" si="12" ref="AH28:AH36">-AG28*AA28</f>
        <v>0</v>
      </c>
      <c r="AI28" s="18">
        <f aca="true" t="shared" si="13" ref="AI28:AI36">+R28+AH28</f>
        <v>0</v>
      </c>
      <c r="AJ28" s="19">
        <f aca="true" t="shared" si="14" ref="AJ28:AJ36">+W28+AF28</f>
        <v>0</v>
      </c>
      <c r="AK28" s="81"/>
    </row>
    <row r="29" spans="1:37" s="13" customFormat="1" ht="24.75" customHeight="1">
      <c r="A29" s="83">
        <f t="shared" si="7"/>
        <v>17</v>
      </c>
      <c r="B29" s="52"/>
      <c r="C29" s="161"/>
      <c r="D29" s="71"/>
      <c r="E29" s="53"/>
      <c r="F29" s="53"/>
      <c r="G29" s="138"/>
      <c r="H29" s="166"/>
      <c r="I29" s="178"/>
      <c r="J29" s="68"/>
      <c r="K29" s="68"/>
      <c r="L29" s="68"/>
      <c r="M29" s="133"/>
      <c r="N29" s="171"/>
      <c r="O29" s="59"/>
      <c r="P29" s="60"/>
      <c r="Q29" s="60"/>
      <c r="R29" s="16">
        <f t="shared" si="8"/>
        <v>0</v>
      </c>
      <c r="S29" s="59"/>
      <c r="T29" s="60"/>
      <c r="U29" s="60"/>
      <c r="V29" s="60"/>
      <c r="W29" s="17">
        <f t="shared" si="9"/>
        <v>0</v>
      </c>
      <c r="X29" s="59"/>
      <c r="Y29" s="53"/>
      <c r="Z29" s="53"/>
      <c r="AA29" s="16">
        <f t="shared" si="10"/>
        <v>0</v>
      </c>
      <c r="AB29" s="74"/>
      <c r="AC29" s="60"/>
      <c r="AD29" s="60"/>
      <c r="AE29" s="60"/>
      <c r="AF29" s="16">
        <f t="shared" si="11"/>
        <v>0</v>
      </c>
      <c r="AG29" s="64"/>
      <c r="AH29" s="17">
        <f t="shared" si="12"/>
        <v>0</v>
      </c>
      <c r="AI29" s="18">
        <f t="shared" si="13"/>
        <v>0</v>
      </c>
      <c r="AJ29" s="19">
        <f t="shared" si="14"/>
        <v>0</v>
      </c>
      <c r="AK29" s="81"/>
    </row>
    <row r="30" spans="1:37" s="13" customFormat="1" ht="24.75" customHeight="1">
      <c r="A30" s="83">
        <f t="shared" si="7"/>
        <v>18</v>
      </c>
      <c r="B30" s="52"/>
      <c r="C30" s="161"/>
      <c r="D30" s="71"/>
      <c r="E30" s="53"/>
      <c r="F30" s="53"/>
      <c r="G30" s="138"/>
      <c r="H30" s="166"/>
      <c r="I30" s="178"/>
      <c r="J30" s="68"/>
      <c r="K30" s="68"/>
      <c r="L30" s="68"/>
      <c r="M30" s="133"/>
      <c r="N30" s="171"/>
      <c r="O30" s="59"/>
      <c r="P30" s="60"/>
      <c r="Q30" s="60"/>
      <c r="R30" s="16">
        <f t="shared" si="8"/>
        <v>0</v>
      </c>
      <c r="S30" s="59"/>
      <c r="T30" s="60"/>
      <c r="U30" s="60"/>
      <c r="V30" s="60"/>
      <c r="W30" s="17">
        <f t="shared" si="9"/>
        <v>0</v>
      </c>
      <c r="X30" s="59"/>
      <c r="Y30" s="53"/>
      <c r="Z30" s="53"/>
      <c r="AA30" s="16">
        <f t="shared" si="10"/>
        <v>0</v>
      </c>
      <c r="AB30" s="74"/>
      <c r="AC30" s="60"/>
      <c r="AD30" s="60"/>
      <c r="AE30" s="60"/>
      <c r="AF30" s="16">
        <f t="shared" si="11"/>
        <v>0</v>
      </c>
      <c r="AG30" s="64"/>
      <c r="AH30" s="17">
        <f t="shared" si="12"/>
        <v>0</v>
      </c>
      <c r="AI30" s="18">
        <f t="shared" si="13"/>
        <v>0</v>
      </c>
      <c r="AJ30" s="19">
        <f t="shared" si="14"/>
        <v>0</v>
      </c>
      <c r="AK30" s="81"/>
    </row>
    <row r="31" spans="1:37" s="13" customFormat="1" ht="24.75" customHeight="1">
      <c r="A31" s="83">
        <f t="shared" si="7"/>
        <v>19</v>
      </c>
      <c r="B31" s="52"/>
      <c r="C31" s="161"/>
      <c r="D31" s="71"/>
      <c r="E31" s="53"/>
      <c r="F31" s="53"/>
      <c r="G31" s="138"/>
      <c r="H31" s="166"/>
      <c r="I31" s="178"/>
      <c r="J31" s="68"/>
      <c r="K31" s="68"/>
      <c r="L31" s="68"/>
      <c r="M31" s="133"/>
      <c r="N31" s="171"/>
      <c r="O31" s="59"/>
      <c r="P31" s="60"/>
      <c r="Q31" s="60"/>
      <c r="R31" s="16">
        <f t="shared" si="8"/>
        <v>0</v>
      </c>
      <c r="S31" s="59"/>
      <c r="T31" s="60"/>
      <c r="U31" s="60"/>
      <c r="V31" s="60"/>
      <c r="W31" s="17">
        <f t="shared" si="9"/>
        <v>0</v>
      </c>
      <c r="X31" s="59"/>
      <c r="Y31" s="53"/>
      <c r="Z31" s="53"/>
      <c r="AA31" s="16">
        <f t="shared" si="10"/>
        <v>0</v>
      </c>
      <c r="AB31" s="74"/>
      <c r="AC31" s="60"/>
      <c r="AD31" s="60"/>
      <c r="AE31" s="60"/>
      <c r="AF31" s="16">
        <f t="shared" si="11"/>
        <v>0</v>
      </c>
      <c r="AG31" s="64"/>
      <c r="AH31" s="17">
        <f t="shared" si="12"/>
        <v>0</v>
      </c>
      <c r="AI31" s="18">
        <f t="shared" si="13"/>
        <v>0</v>
      </c>
      <c r="AJ31" s="19">
        <f t="shared" si="14"/>
        <v>0</v>
      </c>
      <c r="AK31" s="81"/>
    </row>
    <row r="32" spans="1:37" s="13" customFormat="1" ht="24.75" customHeight="1">
      <c r="A32" s="83">
        <f t="shared" si="7"/>
        <v>20</v>
      </c>
      <c r="B32" s="108"/>
      <c r="C32" s="162"/>
      <c r="D32" s="109"/>
      <c r="E32" s="110"/>
      <c r="F32" s="110"/>
      <c r="G32" s="139"/>
      <c r="H32" s="167"/>
      <c r="I32" s="179"/>
      <c r="J32" s="112"/>
      <c r="K32" s="112"/>
      <c r="L32" s="111"/>
      <c r="M32" s="134"/>
      <c r="N32" s="172"/>
      <c r="O32" s="113"/>
      <c r="P32" s="114"/>
      <c r="Q32" s="114"/>
      <c r="R32" s="115">
        <f>IF((P32+Q32=1),IF(P32=1,O32,O32*0.48),0)</f>
        <v>0</v>
      </c>
      <c r="S32" s="113"/>
      <c r="T32" s="114"/>
      <c r="U32" s="114"/>
      <c r="V32" s="114"/>
      <c r="W32" s="116">
        <f>IF(AND((T32+U32+V32=1),R32&gt;0,S32&gt;0),IF(T32=1,S32*R32,IF(U32=1,R32*S32/0.48,R32*S32/(0.48*166.386))),0)</f>
        <v>0</v>
      </c>
      <c r="X32" s="113"/>
      <c r="Y32" s="110"/>
      <c r="Z32" s="110"/>
      <c r="AA32" s="115">
        <f>IF((Y32+Z32=1),IF(Y32=1,X32,X32*0.48),0)</f>
        <v>0</v>
      </c>
      <c r="AB32" s="117"/>
      <c r="AC32" s="114"/>
      <c r="AD32" s="114"/>
      <c r="AE32" s="114"/>
      <c r="AF32" s="115">
        <f>IF(AND((AC32+AD32+AE32=1),AA32&gt;0,AB32&gt;0),IF(AC32=1,AB32*AA32,IF(AD32=1,AA32*AB32/0.48,AA32*AB32/(0.48*166.386))),0)</f>
        <v>0</v>
      </c>
      <c r="AG32" s="118"/>
      <c r="AH32" s="116">
        <f>-AG32*AA32</f>
        <v>0</v>
      </c>
      <c r="AI32" s="119">
        <f>+R32+AH32</f>
        <v>0</v>
      </c>
      <c r="AJ32" s="120">
        <f>+W32+AF32</f>
        <v>0</v>
      </c>
      <c r="AK32" s="121"/>
    </row>
    <row r="33" spans="1:37" s="13" customFormat="1" ht="24.75" customHeight="1">
      <c r="A33" s="83">
        <f t="shared" si="7"/>
        <v>21</v>
      </c>
      <c r="B33" s="52"/>
      <c r="C33" s="161"/>
      <c r="D33" s="71"/>
      <c r="E33" s="53"/>
      <c r="F33" s="53"/>
      <c r="G33" s="138"/>
      <c r="H33" s="166"/>
      <c r="I33" s="180"/>
      <c r="J33" s="51"/>
      <c r="K33" s="51"/>
      <c r="L33" s="67"/>
      <c r="M33" s="133"/>
      <c r="N33" s="171"/>
      <c r="O33" s="59"/>
      <c r="P33" s="60"/>
      <c r="Q33" s="60"/>
      <c r="R33" s="16">
        <f>IF((P33+Q33=1),IF(P33=1,O33,O33*0.48),0)</f>
        <v>0</v>
      </c>
      <c r="S33" s="59"/>
      <c r="T33" s="60"/>
      <c r="U33" s="60"/>
      <c r="V33" s="60"/>
      <c r="W33" s="17">
        <f>IF(AND((T33+U33+V33=1),R33&gt;0,S33&gt;0),IF(T33=1,S33*R33,IF(U33=1,R33*S33/0.48,R33*S33/(0.48*166.386))),0)</f>
        <v>0</v>
      </c>
      <c r="X33" s="59"/>
      <c r="Y33" s="53"/>
      <c r="Z33" s="53"/>
      <c r="AA33" s="16">
        <f>IF((Y33+Z33=1),IF(Y33=1,X33,X33*0.48),0)</f>
        <v>0</v>
      </c>
      <c r="AB33" s="74"/>
      <c r="AC33" s="60"/>
      <c r="AD33" s="60"/>
      <c r="AE33" s="60"/>
      <c r="AF33" s="16">
        <f>IF(AND((AC33+AD33+AE33=1),AA33&gt;0,AB33&gt;0),IF(AC33=1,AB33*AA33,IF(AD33=1,AA33*AB33/0.48,AA33*AB33/(0.48*166.386))),0)</f>
        <v>0</v>
      </c>
      <c r="AG33" s="64"/>
      <c r="AH33" s="17">
        <f>-AG33*AA33</f>
        <v>0</v>
      </c>
      <c r="AI33" s="18">
        <f>+R33+AH33</f>
        <v>0</v>
      </c>
      <c r="AJ33" s="19">
        <f>+W33+AF33</f>
        <v>0</v>
      </c>
      <c r="AK33" s="81"/>
    </row>
    <row r="34" spans="1:37" s="13" customFormat="1" ht="24.75" customHeight="1">
      <c r="A34" s="83">
        <f t="shared" si="7"/>
        <v>22</v>
      </c>
      <c r="B34" s="52"/>
      <c r="C34" s="161"/>
      <c r="D34" s="71"/>
      <c r="E34" s="53"/>
      <c r="F34" s="53"/>
      <c r="G34" s="138"/>
      <c r="H34" s="166"/>
      <c r="I34" s="178"/>
      <c r="J34" s="68"/>
      <c r="K34" s="68"/>
      <c r="L34" s="68"/>
      <c r="M34" s="133"/>
      <c r="N34" s="171"/>
      <c r="O34" s="59"/>
      <c r="P34" s="60"/>
      <c r="Q34" s="60"/>
      <c r="R34" s="16">
        <f t="shared" si="8"/>
        <v>0</v>
      </c>
      <c r="S34" s="59"/>
      <c r="T34" s="60"/>
      <c r="U34" s="60"/>
      <c r="V34" s="60"/>
      <c r="W34" s="17">
        <f t="shared" si="9"/>
        <v>0</v>
      </c>
      <c r="X34" s="59"/>
      <c r="Y34" s="53"/>
      <c r="Z34" s="53"/>
      <c r="AA34" s="16">
        <f t="shared" si="10"/>
        <v>0</v>
      </c>
      <c r="AB34" s="74"/>
      <c r="AC34" s="60"/>
      <c r="AD34" s="60"/>
      <c r="AE34" s="60"/>
      <c r="AF34" s="16">
        <f t="shared" si="11"/>
        <v>0</v>
      </c>
      <c r="AG34" s="64"/>
      <c r="AH34" s="17">
        <f t="shared" si="12"/>
        <v>0</v>
      </c>
      <c r="AI34" s="18">
        <f t="shared" si="13"/>
        <v>0</v>
      </c>
      <c r="AJ34" s="19">
        <f t="shared" si="14"/>
        <v>0</v>
      </c>
      <c r="AK34" s="81"/>
    </row>
    <row r="35" spans="1:37" s="13" customFormat="1" ht="24.75" customHeight="1">
      <c r="A35" s="83">
        <f t="shared" si="7"/>
        <v>23</v>
      </c>
      <c r="B35" s="52"/>
      <c r="C35" s="161"/>
      <c r="D35" s="71"/>
      <c r="E35" s="53"/>
      <c r="F35" s="53"/>
      <c r="G35" s="138"/>
      <c r="H35" s="166"/>
      <c r="I35" s="178"/>
      <c r="J35" s="68"/>
      <c r="K35" s="68"/>
      <c r="L35" s="68"/>
      <c r="M35" s="133"/>
      <c r="N35" s="171"/>
      <c r="O35" s="59"/>
      <c r="P35" s="60"/>
      <c r="Q35" s="60"/>
      <c r="R35" s="16">
        <f t="shared" si="8"/>
        <v>0</v>
      </c>
      <c r="S35" s="59"/>
      <c r="T35" s="60"/>
      <c r="U35" s="60"/>
      <c r="V35" s="60"/>
      <c r="W35" s="17">
        <f t="shared" si="9"/>
        <v>0</v>
      </c>
      <c r="X35" s="59"/>
      <c r="Y35" s="53"/>
      <c r="Z35" s="53"/>
      <c r="AA35" s="16">
        <f t="shared" si="10"/>
        <v>0</v>
      </c>
      <c r="AB35" s="74"/>
      <c r="AC35" s="60"/>
      <c r="AD35" s="60"/>
      <c r="AE35" s="60"/>
      <c r="AF35" s="16">
        <f t="shared" si="11"/>
        <v>0</v>
      </c>
      <c r="AG35" s="64"/>
      <c r="AH35" s="17">
        <f t="shared" si="12"/>
        <v>0</v>
      </c>
      <c r="AI35" s="18">
        <f t="shared" si="13"/>
        <v>0</v>
      </c>
      <c r="AJ35" s="19">
        <f t="shared" si="14"/>
        <v>0</v>
      </c>
      <c r="AK35" s="81"/>
    </row>
    <row r="36" spans="1:37" s="13" customFormat="1" ht="24.75" customHeight="1">
      <c r="A36" s="83">
        <f t="shared" si="7"/>
        <v>24</v>
      </c>
      <c r="B36" s="52"/>
      <c r="C36" s="161"/>
      <c r="D36" s="71"/>
      <c r="E36" s="53"/>
      <c r="F36" s="53"/>
      <c r="G36" s="138"/>
      <c r="H36" s="166"/>
      <c r="I36" s="178"/>
      <c r="J36" s="68"/>
      <c r="K36" s="68"/>
      <c r="L36" s="68"/>
      <c r="M36" s="133"/>
      <c r="N36" s="171"/>
      <c r="O36" s="59"/>
      <c r="P36" s="60"/>
      <c r="Q36" s="60"/>
      <c r="R36" s="16">
        <f t="shared" si="8"/>
        <v>0</v>
      </c>
      <c r="S36" s="59"/>
      <c r="T36" s="60"/>
      <c r="U36" s="60"/>
      <c r="V36" s="60"/>
      <c r="W36" s="17">
        <f t="shared" si="9"/>
        <v>0</v>
      </c>
      <c r="X36" s="59"/>
      <c r="Y36" s="53"/>
      <c r="Z36" s="53"/>
      <c r="AA36" s="16">
        <f t="shared" si="10"/>
        <v>0</v>
      </c>
      <c r="AB36" s="74"/>
      <c r="AC36" s="60"/>
      <c r="AD36" s="60"/>
      <c r="AE36" s="60"/>
      <c r="AF36" s="16">
        <f t="shared" si="11"/>
        <v>0</v>
      </c>
      <c r="AG36" s="64"/>
      <c r="AH36" s="17">
        <f t="shared" si="12"/>
        <v>0</v>
      </c>
      <c r="AI36" s="18">
        <f t="shared" si="13"/>
        <v>0</v>
      </c>
      <c r="AJ36" s="19">
        <f t="shared" si="14"/>
        <v>0</v>
      </c>
      <c r="AK36" s="81"/>
    </row>
    <row r="37" spans="1:37" s="13" customFormat="1" ht="24.75" customHeight="1" thickBot="1">
      <c r="A37" s="83">
        <f t="shared" si="7"/>
        <v>25</v>
      </c>
      <c r="B37" s="54"/>
      <c r="C37" s="164"/>
      <c r="D37" s="72"/>
      <c r="E37" s="55"/>
      <c r="F37" s="55"/>
      <c r="G37" s="140"/>
      <c r="H37" s="169"/>
      <c r="I37" s="181"/>
      <c r="J37" s="56"/>
      <c r="K37" s="56"/>
      <c r="L37" s="69"/>
      <c r="M37" s="135"/>
      <c r="N37" s="174"/>
      <c r="O37" s="61"/>
      <c r="P37" s="62"/>
      <c r="Q37" s="62"/>
      <c r="R37" s="20">
        <f>IF((P37+Q37=1),IF(P37=1,O37,O37*0.48),0)</f>
        <v>0</v>
      </c>
      <c r="S37" s="61"/>
      <c r="T37" s="62"/>
      <c r="U37" s="62"/>
      <c r="V37" s="62"/>
      <c r="W37" s="21">
        <f>IF(AND((T37+U37+V37=1),R37&gt;0,S37&gt;0),IF(T37=1,S37*R37,IF(U37=1,R37*S37/0.48,R37*S37/(0.48*166.386))),0)</f>
        <v>0</v>
      </c>
      <c r="X37" s="61"/>
      <c r="Y37" s="55"/>
      <c r="Z37" s="55"/>
      <c r="AA37" s="20">
        <f>IF((Y37+Z37=1),IF(Y37=1,X37,X37*0.48),0)</f>
        <v>0</v>
      </c>
      <c r="AB37" s="75"/>
      <c r="AC37" s="62"/>
      <c r="AD37" s="62"/>
      <c r="AE37" s="62"/>
      <c r="AF37" s="20">
        <f>IF(AND((AC37+AD37+AE37=1),AA37&gt;0,AB37&gt;0),IF(AC37=1,AB37*AA37,IF(AD37=1,AA37*AB37/0.48,AA37*AB37/(0.48*166.386))),0)</f>
        <v>0</v>
      </c>
      <c r="AG37" s="65"/>
      <c r="AH37" s="21">
        <f>-AG37*AA37</f>
        <v>0</v>
      </c>
      <c r="AI37" s="22">
        <f>+R37+AH37</f>
        <v>0</v>
      </c>
      <c r="AJ37" s="23">
        <f>+W37+AF37</f>
        <v>0</v>
      </c>
      <c r="AK37" s="82"/>
    </row>
    <row r="38" spans="2:37" ht="24.75" customHeight="1" thickBot="1">
      <c r="B38" s="263" t="s">
        <v>67</v>
      </c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4"/>
      <c r="O38" s="24"/>
      <c r="P38" s="25"/>
      <c r="Q38" s="25"/>
      <c r="R38" s="46">
        <f>+SUM(R13:R37)</f>
        <v>0</v>
      </c>
      <c r="W38" s="47">
        <f>+SUM(W13:W37)</f>
        <v>0</v>
      </c>
      <c r="X38" s="24"/>
      <c r="Y38" s="25"/>
      <c r="Z38" s="25"/>
      <c r="AA38" s="46">
        <f>+SUM(AA13:AA37)</f>
        <v>0</v>
      </c>
      <c r="AF38" s="46">
        <f>+SUM(AF13:AF37)</f>
        <v>0</v>
      </c>
      <c r="AG38" s="25"/>
      <c r="AH38" s="48">
        <f>+SUM(AH13:AH37)</f>
        <v>0</v>
      </c>
      <c r="AI38" s="131">
        <f>+SUM(AI13:AI37)</f>
        <v>0</v>
      </c>
      <c r="AJ38" s="132">
        <f>+SUM(AJ13:AJ37)</f>
        <v>0</v>
      </c>
      <c r="AK38" s="26"/>
    </row>
    <row r="39" spans="2:37" ht="24.75" customHeight="1" thickBot="1">
      <c r="B39" s="27"/>
      <c r="C39" s="27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77" t="s">
        <v>68</v>
      </c>
      <c r="O39" s="26"/>
      <c r="P39" s="26"/>
      <c r="Q39" s="26"/>
      <c r="R39" s="26"/>
      <c r="S39" s="269" t="e">
        <f>+W38/R38</f>
        <v>#DIV/0!</v>
      </c>
      <c r="T39" s="270"/>
      <c r="U39" s="79" t="s">
        <v>66</v>
      </c>
      <c r="V39" s="79"/>
      <c r="W39" s="26"/>
      <c r="X39" s="26"/>
      <c r="Y39" s="26"/>
      <c r="Z39" s="26"/>
      <c r="AA39" s="26"/>
      <c r="AB39" s="269" t="e">
        <f>+AF38/AA38</f>
        <v>#DIV/0!</v>
      </c>
      <c r="AC39" s="270"/>
      <c r="AD39" s="79" t="s">
        <v>66</v>
      </c>
      <c r="AE39" s="78"/>
      <c r="AF39" s="26"/>
      <c r="AG39" s="26"/>
      <c r="AH39" s="26"/>
      <c r="AI39" s="130" t="e">
        <f>+AJ38/AI38</f>
        <v>#DIV/0!</v>
      </c>
      <c r="AJ39" s="79" t="s">
        <v>66</v>
      </c>
      <c r="AK39" s="26"/>
    </row>
    <row r="40" spans="2:13" ht="24.75" customHeight="1">
      <c r="B40" s="28"/>
      <c r="C40" s="28"/>
      <c r="D40" s="29"/>
      <c r="E40" s="29"/>
      <c r="F40" s="29"/>
      <c r="G40" s="29"/>
      <c r="I40" s="29"/>
      <c r="J40" s="29"/>
      <c r="K40" s="29"/>
      <c r="L40" s="29"/>
      <c r="M40" s="29"/>
    </row>
    <row r="41" spans="2:3" ht="15">
      <c r="B41" s="28" t="s">
        <v>39</v>
      </c>
      <c r="C41" s="30"/>
    </row>
    <row r="42" spans="2:3" ht="15.75" thickBot="1">
      <c r="B42" s="28"/>
      <c r="C42" s="30"/>
    </row>
    <row r="43" spans="2:36" ht="21" customHeight="1">
      <c r="B43" s="271" t="s">
        <v>7</v>
      </c>
      <c r="C43" s="272"/>
      <c r="D43" s="31"/>
      <c r="E43" s="31"/>
      <c r="F43" s="31"/>
      <c r="G43" s="32"/>
      <c r="H43" s="150">
        <v>1</v>
      </c>
      <c r="I43" s="265" t="s">
        <v>40</v>
      </c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6"/>
    </row>
    <row r="44" spans="2:36" ht="21" customHeight="1">
      <c r="B44" s="261"/>
      <c r="C44" s="262"/>
      <c r="D44" s="38"/>
      <c r="E44" s="38"/>
      <c r="F44" s="38"/>
      <c r="G44" s="33"/>
      <c r="H44" s="147">
        <v>2</v>
      </c>
      <c r="I44" s="267" t="s">
        <v>41</v>
      </c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8"/>
    </row>
    <row r="45" spans="2:36" ht="21" customHeight="1">
      <c r="B45" s="257" t="s">
        <v>8</v>
      </c>
      <c r="C45" s="258"/>
      <c r="D45" s="34"/>
      <c r="E45" s="34"/>
      <c r="F45" s="34"/>
      <c r="G45" s="35"/>
      <c r="H45" s="147" t="s">
        <v>42</v>
      </c>
      <c r="I45" s="267" t="s">
        <v>43</v>
      </c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8"/>
    </row>
    <row r="46" spans="2:36" ht="21" customHeight="1">
      <c r="B46" s="259"/>
      <c r="C46" s="260"/>
      <c r="D46" s="38"/>
      <c r="E46" s="38"/>
      <c r="F46" s="38"/>
      <c r="G46" s="33"/>
      <c r="H46" s="147">
        <v>7</v>
      </c>
      <c r="I46" s="267" t="s">
        <v>44</v>
      </c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8"/>
    </row>
    <row r="47" spans="2:36" ht="21" customHeight="1">
      <c r="B47" s="261" t="s">
        <v>9</v>
      </c>
      <c r="C47" s="262"/>
      <c r="D47" s="34"/>
      <c r="E47" s="34"/>
      <c r="F47" s="34"/>
      <c r="G47" s="35"/>
      <c r="H47" s="147" t="s">
        <v>78</v>
      </c>
      <c r="I47" s="267" t="s">
        <v>45</v>
      </c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8"/>
    </row>
    <row r="48" spans="2:36" ht="21" customHeight="1" thickBot="1">
      <c r="B48" s="261"/>
      <c r="C48" s="262"/>
      <c r="D48" s="2"/>
      <c r="E48" s="2"/>
      <c r="F48" s="2"/>
      <c r="G48" s="39"/>
      <c r="H48" s="149">
        <v>12</v>
      </c>
      <c r="I48" s="273" t="s">
        <v>79</v>
      </c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4"/>
    </row>
    <row r="49" spans="2:36" ht="21" customHeight="1">
      <c r="B49" s="279" t="s">
        <v>4</v>
      </c>
      <c r="C49" s="285" t="s">
        <v>10</v>
      </c>
      <c r="D49" s="44"/>
      <c r="E49" s="44"/>
      <c r="F49" s="44"/>
      <c r="G49" s="31"/>
      <c r="H49" s="150">
        <v>13</v>
      </c>
      <c r="I49" s="265" t="s">
        <v>46</v>
      </c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6"/>
    </row>
    <row r="50" spans="2:36" ht="39.75" customHeight="1">
      <c r="B50" s="280"/>
      <c r="C50" s="286"/>
      <c r="D50" s="2"/>
      <c r="E50" s="2"/>
      <c r="F50" s="2"/>
      <c r="G50" s="2"/>
      <c r="H50" s="147">
        <v>14.15</v>
      </c>
      <c r="I50" s="267" t="s">
        <v>47</v>
      </c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8"/>
    </row>
    <row r="51" spans="2:36" ht="21" customHeight="1">
      <c r="B51" s="280"/>
      <c r="C51" s="287"/>
      <c r="D51" s="38"/>
      <c r="E51" s="38"/>
      <c r="F51" s="38"/>
      <c r="G51" s="38"/>
      <c r="H51" s="148">
        <v>16</v>
      </c>
      <c r="I51" s="267" t="s">
        <v>48</v>
      </c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8"/>
    </row>
    <row r="52" spans="2:36" ht="21" customHeight="1">
      <c r="B52" s="280"/>
      <c r="C52" s="288" t="s">
        <v>11</v>
      </c>
      <c r="D52" s="36"/>
      <c r="E52" s="36"/>
      <c r="F52" s="36"/>
      <c r="G52" s="34"/>
      <c r="H52" s="147">
        <v>17</v>
      </c>
      <c r="I52" s="267" t="s">
        <v>49</v>
      </c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8"/>
    </row>
    <row r="53" spans="2:36" ht="38.25" customHeight="1">
      <c r="B53" s="280"/>
      <c r="C53" s="287"/>
      <c r="D53" s="38"/>
      <c r="E53" s="38"/>
      <c r="F53" s="38"/>
      <c r="G53" s="38"/>
      <c r="H53" s="147" t="s">
        <v>50</v>
      </c>
      <c r="I53" s="267" t="s">
        <v>51</v>
      </c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8"/>
    </row>
    <row r="54" spans="2:36" ht="21" customHeight="1" thickBot="1">
      <c r="B54" s="281"/>
      <c r="C54" s="151" t="s">
        <v>12</v>
      </c>
      <c r="D54" s="152"/>
      <c r="E54" s="152"/>
      <c r="F54" s="152"/>
      <c r="G54" s="153"/>
      <c r="H54" s="154">
        <v>21</v>
      </c>
      <c r="I54" s="275" t="s">
        <v>52</v>
      </c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6"/>
    </row>
    <row r="55" spans="2:36" ht="21" customHeight="1">
      <c r="B55" s="282" t="s">
        <v>5</v>
      </c>
      <c r="C55" s="285" t="s">
        <v>13</v>
      </c>
      <c r="D55" s="155"/>
      <c r="E55" s="155"/>
      <c r="F55" s="155"/>
      <c r="G55" s="32"/>
      <c r="H55" s="150">
        <v>22</v>
      </c>
      <c r="I55" s="265" t="s">
        <v>53</v>
      </c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6"/>
    </row>
    <row r="56" spans="2:36" ht="28.5" customHeight="1">
      <c r="B56" s="283"/>
      <c r="C56" s="286"/>
      <c r="D56" s="10"/>
      <c r="E56" s="10"/>
      <c r="F56" s="10"/>
      <c r="G56" s="39"/>
      <c r="H56" s="147">
        <v>23.24</v>
      </c>
      <c r="I56" s="267" t="s">
        <v>54</v>
      </c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8"/>
    </row>
    <row r="57" spans="2:36" ht="21" customHeight="1">
      <c r="B57" s="283"/>
      <c r="C57" s="287"/>
      <c r="D57" s="127"/>
      <c r="E57" s="127"/>
      <c r="F57" s="127"/>
      <c r="G57" s="33"/>
      <c r="H57" s="148">
        <v>25</v>
      </c>
      <c r="I57" s="267" t="s">
        <v>55</v>
      </c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8"/>
    </row>
    <row r="58" spans="2:36" ht="21" customHeight="1">
      <c r="B58" s="283"/>
      <c r="C58" s="288" t="s">
        <v>14</v>
      </c>
      <c r="D58" s="37"/>
      <c r="E58" s="37"/>
      <c r="F58" s="37"/>
      <c r="G58" s="2"/>
      <c r="H58" s="147">
        <v>26</v>
      </c>
      <c r="I58" s="267" t="s">
        <v>56</v>
      </c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8"/>
    </row>
    <row r="59" spans="2:36" ht="29.25" customHeight="1">
      <c r="B59" s="283"/>
      <c r="C59" s="286"/>
      <c r="D59" s="2"/>
      <c r="E59" s="2"/>
      <c r="F59" s="2"/>
      <c r="G59" s="2"/>
      <c r="H59" s="147" t="s">
        <v>57</v>
      </c>
      <c r="I59" s="267" t="s">
        <v>58</v>
      </c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268"/>
    </row>
    <row r="60" spans="2:36" ht="21" customHeight="1">
      <c r="B60" s="283"/>
      <c r="C60" s="287"/>
      <c r="D60" s="38"/>
      <c r="E60" s="38"/>
      <c r="F60" s="38"/>
      <c r="G60" s="38"/>
      <c r="H60" s="148">
        <v>30</v>
      </c>
      <c r="I60" s="267" t="s">
        <v>59</v>
      </c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8"/>
    </row>
    <row r="61" spans="2:36" ht="21" customHeight="1">
      <c r="B61" s="283"/>
      <c r="C61" s="289" t="s">
        <v>15</v>
      </c>
      <c r="D61" s="36"/>
      <c r="E61" s="36"/>
      <c r="F61" s="36"/>
      <c r="G61" s="34"/>
      <c r="H61" s="147">
        <v>31</v>
      </c>
      <c r="I61" s="267" t="s">
        <v>60</v>
      </c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8"/>
    </row>
    <row r="62" spans="2:36" ht="21" customHeight="1" thickBot="1">
      <c r="B62" s="284"/>
      <c r="C62" s="290"/>
      <c r="D62" s="156"/>
      <c r="E62" s="156"/>
      <c r="F62" s="156"/>
      <c r="G62" s="156"/>
      <c r="H62" s="154">
        <v>32</v>
      </c>
      <c r="I62" s="275" t="s">
        <v>61</v>
      </c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6"/>
    </row>
    <row r="63" spans="2:36" ht="21" customHeight="1">
      <c r="B63" s="271" t="s">
        <v>6</v>
      </c>
      <c r="C63" s="272"/>
      <c r="D63" s="31"/>
      <c r="E63" s="31"/>
      <c r="F63" s="31"/>
      <c r="G63" s="32"/>
      <c r="H63" s="158">
        <v>33</v>
      </c>
      <c r="I63" s="265" t="s">
        <v>64</v>
      </c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  <c r="AJ63" s="266"/>
    </row>
    <row r="64" spans="2:36" ht="21" customHeight="1" thickBot="1">
      <c r="B64" s="277"/>
      <c r="C64" s="278"/>
      <c r="D64" s="156"/>
      <c r="E64" s="156"/>
      <c r="F64" s="156"/>
      <c r="G64" s="159"/>
      <c r="H64" s="154">
        <v>34</v>
      </c>
      <c r="I64" s="275" t="s">
        <v>62</v>
      </c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6"/>
    </row>
    <row r="65" spans="2:36" ht="21" customHeight="1" thickBot="1">
      <c r="B65" s="126" t="s">
        <v>18</v>
      </c>
      <c r="C65" s="156"/>
      <c r="D65" s="156"/>
      <c r="E65" s="156"/>
      <c r="F65" s="156"/>
      <c r="G65" s="156"/>
      <c r="H65" s="182">
        <v>35</v>
      </c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7"/>
    </row>
    <row r="66" ht="15">
      <c r="B66" s="1" t="s">
        <v>63</v>
      </c>
    </row>
  </sheetData>
  <sheetProtection password="DEE7" sheet="1" objects="1" scenarios="1"/>
  <mergeCells count="95">
    <mergeCell ref="I61:AJ61"/>
    <mergeCell ref="I62:AJ62"/>
    <mergeCell ref="B63:C64"/>
    <mergeCell ref="I63:AJ63"/>
    <mergeCell ref="I64:AJ64"/>
    <mergeCell ref="B55:B62"/>
    <mergeCell ref="C55:C57"/>
    <mergeCell ref="I55:AJ55"/>
    <mergeCell ref="I56:AJ56"/>
    <mergeCell ref="I57:AJ57"/>
    <mergeCell ref="C58:C60"/>
    <mergeCell ref="I58:AJ58"/>
    <mergeCell ref="I59:AJ59"/>
    <mergeCell ref="I60:AJ60"/>
    <mergeCell ref="C61:C62"/>
    <mergeCell ref="B49:B54"/>
    <mergeCell ref="C49:C51"/>
    <mergeCell ref="I49:AJ49"/>
    <mergeCell ref="I50:AJ50"/>
    <mergeCell ref="I51:AJ51"/>
    <mergeCell ref="C52:C53"/>
    <mergeCell ref="I52:AJ52"/>
    <mergeCell ref="I53:AJ53"/>
    <mergeCell ref="I54:AJ54"/>
    <mergeCell ref="B45:C46"/>
    <mergeCell ref="I45:AJ45"/>
    <mergeCell ref="I46:AJ46"/>
    <mergeCell ref="B47:C48"/>
    <mergeCell ref="I47:AJ47"/>
    <mergeCell ref="I48:AJ48"/>
    <mergeCell ref="B38:N38"/>
    <mergeCell ref="S39:T39"/>
    <mergeCell ref="AB39:AC39"/>
    <mergeCell ref="B43:C44"/>
    <mergeCell ref="I43:AJ43"/>
    <mergeCell ref="I44:AJ44"/>
    <mergeCell ref="V10:V11"/>
    <mergeCell ref="Y10:Y11"/>
    <mergeCell ref="Z10:Z11"/>
    <mergeCell ref="AC10:AC11"/>
    <mergeCell ref="AD10:AD11"/>
    <mergeCell ref="AE10:AE11"/>
    <mergeCell ref="AF9:AF11"/>
    <mergeCell ref="AG9:AG11"/>
    <mergeCell ref="AH9:AH11"/>
    <mergeCell ref="D10:D11"/>
    <mergeCell ref="E10:E11"/>
    <mergeCell ref="F10:F11"/>
    <mergeCell ref="I10:I11"/>
    <mergeCell ref="J10:J11"/>
    <mergeCell ref="K10:K11"/>
    <mergeCell ref="L10:L11"/>
    <mergeCell ref="W9:W11"/>
    <mergeCell ref="X9:X11"/>
    <mergeCell ref="Y9:Z9"/>
    <mergeCell ref="AA9:AA11"/>
    <mergeCell ref="AB9:AB11"/>
    <mergeCell ref="AC9:AE9"/>
    <mergeCell ref="N9:N11"/>
    <mergeCell ref="O9:O11"/>
    <mergeCell ref="P9:Q9"/>
    <mergeCell ref="R9:R11"/>
    <mergeCell ref="S9:S11"/>
    <mergeCell ref="T9:V9"/>
    <mergeCell ref="P10:P11"/>
    <mergeCell ref="Q10:Q11"/>
    <mergeCell ref="T10:T11"/>
    <mergeCell ref="U10:U11"/>
    <mergeCell ref="AI8:AI10"/>
    <mergeCell ref="AJ8:AJ10"/>
    <mergeCell ref="AK8:AK11"/>
    <mergeCell ref="B9:B11"/>
    <mergeCell ref="C9:C11"/>
    <mergeCell ref="D9:F9"/>
    <mergeCell ref="G9:G11"/>
    <mergeCell ref="H9:H11"/>
    <mergeCell ref="I9:L9"/>
    <mergeCell ref="M9:M11"/>
    <mergeCell ref="X7:AH7"/>
    <mergeCell ref="AI7:AJ7"/>
    <mergeCell ref="B8:C8"/>
    <mergeCell ref="D8:H8"/>
    <mergeCell ref="I8:N8"/>
    <mergeCell ref="O8:R8"/>
    <mergeCell ref="S8:V8"/>
    <mergeCell ref="X8:AA8"/>
    <mergeCell ref="AB8:AF8"/>
    <mergeCell ref="AG8:AH8"/>
    <mergeCell ref="R2:U3"/>
    <mergeCell ref="D3:F3"/>
    <mergeCell ref="H3:N3"/>
    <mergeCell ref="D5:F5"/>
    <mergeCell ref="J5:K5"/>
    <mergeCell ref="D7:F7"/>
    <mergeCell ref="O7:W7"/>
  </mergeCells>
  <conditionalFormatting sqref="D13:F37">
    <cfRule type="expression" priority="1" dxfId="0" stopIfTrue="1">
      <formula>OR(($D13+$E13+$F13&gt;1),($D13+$E13+$F13&lt;0))</formula>
    </cfRule>
  </conditionalFormatting>
  <conditionalFormatting sqref="P13:Q37">
    <cfRule type="expression" priority="2" dxfId="0" stopIfTrue="1">
      <formula>OR(($P13+$Q13&gt;1),($P13+$Q13&lt;0),AND($P13+$Q13&lt;&gt;1,$O13&gt;0))</formula>
    </cfRule>
  </conditionalFormatting>
  <conditionalFormatting sqref="T13:V37">
    <cfRule type="expression" priority="3" dxfId="0" stopIfTrue="1">
      <formula>OR(($T13+$U13+$V13&gt;1),($T13+$U13+$V13&lt;0),AND($T13+$U13+$V13&lt;&gt;1,$S13&gt;0))</formula>
    </cfRule>
  </conditionalFormatting>
  <conditionalFormatting sqref="Y13:Z37">
    <cfRule type="expression" priority="4" dxfId="0" stopIfTrue="1">
      <formula>OR(($Y13+$Z13&gt;1),($Y13+$Z13&lt;0),AND($Y13+$Z13&lt;&gt;1,$X13&gt;0))</formula>
    </cfRule>
  </conditionalFormatting>
  <conditionalFormatting sqref="AC13:AE37">
    <cfRule type="expression" priority="5" dxfId="0" stopIfTrue="1">
      <formula>OR(($AC13+$AD13+$AE13&gt;1),($AC13+$AD13+$AE13&lt;0),AND($AC13+$AD13+$AE13&lt;&gt;1,$AB13&gt;0))</formula>
    </cfRule>
  </conditionalFormatting>
  <conditionalFormatting sqref="I13:L37">
    <cfRule type="expression" priority="6" dxfId="0" stopIfTrue="1">
      <formula>OR(($I13+$J13+$K13+$L13&gt;1),($I13+$J13+$K13+$L13&lt;0))</formula>
    </cfRule>
  </conditionalFormatting>
  <printOptions horizontalCentered="1"/>
  <pageMargins left="0.3937007874015748" right="0.35433070866141736" top="0.4724409448818898" bottom="0.3937007874015748" header="0" footer="0.1968503937007874"/>
  <pageSetup fitToHeight="2" horizontalDpi="1200" verticalDpi="1200" orientation="landscape" paperSize="9" scale="46" r:id="rId2"/>
  <headerFooter alignWithMargins="0">
    <oddFooter>&amp;CPágina &amp;P de &amp;N</oddFooter>
  </headerFooter>
  <rowBreaks count="1" manualBreakCount="1">
    <brk id="40" max="3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AL66"/>
  <sheetViews>
    <sheetView zoomScaleSheetLayoutView="10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H5" sqref="H5"/>
    </sheetView>
  </sheetViews>
  <sheetFormatPr defaultColWidth="11.421875" defaultRowHeight="12.75"/>
  <cols>
    <col min="1" max="1" width="3.28125" style="1" customWidth="1"/>
    <col min="2" max="2" width="12.00390625" style="1" customWidth="1"/>
    <col min="3" max="3" width="21.7109375" style="1" customWidth="1"/>
    <col min="4" max="6" width="2.7109375" style="1" customWidth="1"/>
    <col min="7" max="7" width="9.7109375" style="1" hidden="1" customWidth="1"/>
    <col min="8" max="8" width="21.7109375" style="1" customWidth="1"/>
    <col min="9" max="12" width="2.7109375" style="1" customWidth="1"/>
    <col min="13" max="13" width="9.7109375" style="1" hidden="1" customWidth="1"/>
    <col min="14" max="14" width="21.7109375" style="1" customWidth="1"/>
    <col min="15" max="15" width="10.7109375" style="1" customWidth="1"/>
    <col min="16" max="17" width="2.7109375" style="1" customWidth="1"/>
    <col min="18" max="18" width="11.7109375" style="1" customWidth="1"/>
    <col min="19" max="19" width="6.7109375" style="1" customWidth="1"/>
    <col min="20" max="22" width="2.7109375" style="1" customWidth="1"/>
    <col min="23" max="23" width="11.7109375" style="1" customWidth="1"/>
    <col min="24" max="24" width="10.7109375" style="1" customWidth="1"/>
    <col min="25" max="25" width="2.7109375" style="1" customWidth="1"/>
    <col min="26" max="26" width="2.57421875" style="1" customWidth="1"/>
    <col min="27" max="27" width="11.7109375" style="1" customWidth="1"/>
    <col min="28" max="28" width="7.421875" style="1" customWidth="1"/>
    <col min="29" max="31" width="2.7109375" style="1" customWidth="1"/>
    <col min="32" max="32" width="10.7109375" style="1" customWidth="1"/>
    <col min="33" max="33" width="7.140625" style="1" customWidth="1"/>
    <col min="34" max="34" width="11.7109375" style="1" customWidth="1"/>
    <col min="35" max="36" width="14.7109375" style="1" customWidth="1"/>
    <col min="37" max="37" width="50.7109375" style="1" customWidth="1"/>
    <col min="38" max="16384" width="11.421875" style="1" customWidth="1"/>
  </cols>
  <sheetData>
    <row r="1" spans="2:35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2:35" ht="18">
      <c r="B2" s="2"/>
      <c r="C2" s="3" t="s">
        <v>0</v>
      </c>
      <c r="E2" s="4"/>
      <c r="F2" s="4"/>
      <c r="G2" s="4"/>
      <c r="H2" s="5"/>
      <c r="I2" s="4"/>
      <c r="J2" s="4" t="s">
        <v>71</v>
      </c>
      <c r="K2" s="4"/>
      <c r="L2" s="4"/>
      <c r="M2" s="4"/>
      <c r="N2" s="176" t="s">
        <v>70</v>
      </c>
      <c r="O2" s="5"/>
      <c r="P2" s="5"/>
      <c r="Q2" s="5"/>
      <c r="R2" s="190"/>
      <c r="S2" s="190"/>
      <c r="T2" s="190"/>
      <c r="U2" s="190"/>
      <c r="V2" s="5"/>
      <c r="W2" s="2"/>
      <c r="X2" s="5"/>
      <c r="Y2" s="5"/>
      <c r="Z2" s="5"/>
      <c r="AA2" s="5"/>
      <c r="AB2" s="5"/>
      <c r="AC2" s="5"/>
      <c r="AD2" s="5"/>
      <c r="AE2" s="5"/>
      <c r="AF2" s="2"/>
      <c r="AG2" s="2"/>
      <c r="AH2" s="2"/>
      <c r="AI2" s="7"/>
    </row>
    <row r="3" spans="2:38" ht="18">
      <c r="B3" s="2"/>
      <c r="C3" s="8" t="s">
        <v>1</v>
      </c>
      <c r="D3" s="211" t="s">
        <v>75</v>
      </c>
      <c r="E3" s="212"/>
      <c r="F3" s="213"/>
      <c r="G3" s="129"/>
      <c r="H3" s="208" t="s">
        <v>74</v>
      </c>
      <c r="I3" s="209"/>
      <c r="J3" s="209"/>
      <c r="K3" s="209"/>
      <c r="L3" s="209"/>
      <c r="M3" s="209"/>
      <c r="N3" s="210"/>
      <c r="O3" s="9"/>
      <c r="P3" s="5"/>
      <c r="Q3" s="5"/>
      <c r="R3" s="190"/>
      <c r="S3" s="190"/>
      <c r="T3" s="190"/>
      <c r="U3" s="190"/>
      <c r="V3" s="5"/>
      <c r="W3" s="2"/>
      <c r="X3" s="5"/>
      <c r="Y3" s="5"/>
      <c r="Z3" s="5"/>
      <c r="AA3" s="5"/>
      <c r="AB3" s="5"/>
      <c r="AC3" s="5"/>
      <c r="AD3" s="5"/>
      <c r="AE3" s="5"/>
      <c r="AF3" s="2"/>
      <c r="AG3" s="10"/>
      <c r="AH3" s="10"/>
      <c r="AI3" s="10"/>
      <c r="AJ3" s="11"/>
      <c r="AK3" s="11"/>
      <c r="AL3" s="11"/>
    </row>
    <row r="4" spans="2:38" ht="4.5" customHeight="1">
      <c r="B4" s="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9"/>
      <c r="P4" s="5"/>
      <c r="Q4" s="5"/>
      <c r="R4" s="185"/>
      <c r="S4" s="185"/>
      <c r="T4" s="185"/>
      <c r="U4" s="185"/>
      <c r="V4" s="5"/>
      <c r="W4" s="2"/>
      <c r="X4" s="5"/>
      <c r="Y4" s="5"/>
      <c r="Z4" s="5"/>
      <c r="AA4" s="5"/>
      <c r="AB4" s="5"/>
      <c r="AC4" s="5"/>
      <c r="AD4" s="5"/>
      <c r="AE4" s="5"/>
      <c r="AF4" s="2"/>
      <c r="AG4" s="10"/>
      <c r="AH4" s="10"/>
      <c r="AI4" s="10"/>
      <c r="AJ4" s="11"/>
      <c r="AK4" s="11"/>
      <c r="AL4" s="11"/>
    </row>
    <row r="5" spans="2:35" ht="18">
      <c r="B5" s="2"/>
      <c r="C5" s="8" t="s">
        <v>2</v>
      </c>
      <c r="D5" s="211" t="s">
        <v>76</v>
      </c>
      <c r="E5" s="212"/>
      <c r="F5" s="213"/>
      <c r="G5" s="129"/>
      <c r="H5" s="175">
        <v>7</v>
      </c>
      <c r="I5" s="128"/>
      <c r="J5" s="191" t="s">
        <v>3</v>
      </c>
      <c r="K5" s="191"/>
      <c r="L5" s="125"/>
      <c r="M5" s="12"/>
      <c r="N5" s="175" t="s">
        <v>73</v>
      </c>
      <c r="O5" s="5"/>
      <c r="P5" s="5"/>
      <c r="Q5" s="5"/>
      <c r="R5" s="5"/>
      <c r="S5" s="5"/>
      <c r="T5" s="5"/>
      <c r="U5" s="5"/>
      <c r="V5" s="5"/>
      <c r="W5" s="2"/>
      <c r="X5" s="5"/>
      <c r="Y5" s="5"/>
      <c r="Z5" s="5"/>
      <c r="AA5" s="5"/>
      <c r="AB5" s="5"/>
      <c r="AC5" s="5"/>
      <c r="AD5" s="5"/>
      <c r="AE5" s="5"/>
      <c r="AF5" s="2"/>
      <c r="AG5" s="5"/>
      <c r="AH5" s="5"/>
      <c r="AI5" s="5"/>
    </row>
    <row r="6" ht="15.75" thickBot="1"/>
    <row r="7" spans="2:36" s="13" customFormat="1" ht="15.75" thickBot="1">
      <c r="B7" s="122" t="s">
        <v>69</v>
      </c>
      <c r="C7" s="66"/>
      <c r="D7" s="207" t="s">
        <v>80</v>
      </c>
      <c r="E7" s="207"/>
      <c r="F7" s="207"/>
      <c r="G7" s="123"/>
      <c r="H7" s="124" t="s">
        <v>81</v>
      </c>
      <c r="O7" s="192" t="s">
        <v>4</v>
      </c>
      <c r="P7" s="193"/>
      <c r="Q7" s="193"/>
      <c r="R7" s="193"/>
      <c r="S7" s="193"/>
      <c r="T7" s="193"/>
      <c r="U7" s="193"/>
      <c r="V7" s="193"/>
      <c r="W7" s="194"/>
      <c r="X7" s="192" t="s">
        <v>5</v>
      </c>
      <c r="Y7" s="193"/>
      <c r="Z7" s="193"/>
      <c r="AA7" s="193"/>
      <c r="AB7" s="193"/>
      <c r="AC7" s="193"/>
      <c r="AD7" s="193"/>
      <c r="AE7" s="193"/>
      <c r="AF7" s="193"/>
      <c r="AG7" s="193"/>
      <c r="AH7" s="194"/>
      <c r="AI7" s="192" t="s">
        <v>6</v>
      </c>
      <c r="AJ7" s="194"/>
    </row>
    <row r="8" spans="2:37" s="11" customFormat="1" ht="33" customHeight="1">
      <c r="B8" s="214" t="s">
        <v>7</v>
      </c>
      <c r="C8" s="215"/>
      <c r="D8" s="216" t="s">
        <v>8</v>
      </c>
      <c r="E8" s="217"/>
      <c r="F8" s="217"/>
      <c r="G8" s="217"/>
      <c r="H8" s="218"/>
      <c r="I8" s="217" t="s">
        <v>9</v>
      </c>
      <c r="J8" s="217"/>
      <c r="K8" s="217"/>
      <c r="L8" s="217"/>
      <c r="M8" s="217"/>
      <c r="N8" s="218"/>
      <c r="O8" s="219" t="s">
        <v>10</v>
      </c>
      <c r="P8" s="220"/>
      <c r="Q8" s="220"/>
      <c r="R8" s="220"/>
      <c r="S8" s="221" t="s">
        <v>11</v>
      </c>
      <c r="T8" s="221"/>
      <c r="U8" s="221"/>
      <c r="V8" s="221"/>
      <c r="W8" s="184" t="s">
        <v>12</v>
      </c>
      <c r="X8" s="219" t="s">
        <v>13</v>
      </c>
      <c r="Y8" s="221"/>
      <c r="Z8" s="221"/>
      <c r="AA8" s="221"/>
      <c r="AB8" s="221" t="s">
        <v>14</v>
      </c>
      <c r="AC8" s="221"/>
      <c r="AD8" s="221"/>
      <c r="AE8" s="221"/>
      <c r="AF8" s="221"/>
      <c r="AG8" s="221" t="s">
        <v>15</v>
      </c>
      <c r="AH8" s="222"/>
      <c r="AI8" s="223" t="s">
        <v>16</v>
      </c>
      <c r="AJ8" s="225" t="s">
        <v>17</v>
      </c>
      <c r="AK8" s="227" t="s">
        <v>18</v>
      </c>
    </row>
    <row r="9" spans="2:37" s="11" customFormat="1" ht="21" customHeight="1">
      <c r="B9" s="230" t="s">
        <v>19</v>
      </c>
      <c r="C9" s="233" t="s">
        <v>20</v>
      </c>
      <c r="D9" s="236" t="s">
        <v>21</v>
      </c>
      <c r="E9" s="237"/>
      <c r="F9" s="238"/>
      <c r="G9" s="204" t="s">
        <v>22</v>
      </c>
      <c r="H9" s="239" t="s">
        <v>23</v>
      </c>
      <c r="I9" s="186" t="s">
        <v>21</v>
      </c>
      <c r="J9" s="187"/>
      <c r="K9" s="187"/>
      <c r="L9" s="188"/>
      <c r="M9" s="204" t="s">
        <v>22</v>
      </c>
      <c r="N9" s="242" t="s">
        <v>23</v>
      </c>
      <c r="O9" s="195" t="s">
        <v>24</v>
      </c>
      <c r="P9" s="198" t="s">
        <v>65</v>
      </c>
      <c r="Q9" s="199"/>
      <c r="R9" s="200" t="s">
        <v>26</v>
      </c>
      <c r="S9" s="204" t="s">
        <v>27</v>
      </c>
      <c r="T9" s="245" t="s">
        <v>25</v>
      </c>
      <c r="U9" s="246"/>
      <c r="V9" s="247"/>
      <c r="W9" s="248" t="s">
        <v>28</v>
      </c>
      <c r="X9" s="195" t="s">
        <v>24</v>
      </c>
      <c r="Y9" s="198" t="s">
        <v>65</v>
      </c>
      <c r="Z9" s="250"/>
      <c r="AA9" s="200" t="s">
        <v>26</v>
      </c>
      <c r="AB9" s="204" t="s">
        <v>27</v>
      </c>
      <c r="AC9" s="245" t="s">
        <v>25</v>
      </c>
      <c r="AD9" s="246"/>
      <c r="AE9" s="247"/>
      <c r="AF9" s="200" t="s">
        <v>28</v>
      </c>
      <c r="AG9" s="204" t="s">
        <v>29</v>
      </c>
      <c r="AH9" s="251" t="s">
        <v>30</v>
      </c>
      <c r="AI9" s="224"/>
      <c r="AJ9" s="226"/>
      <c r="AK9" s="228"/>
    </row>
    <row r="10" spans="2:37" s="11" customFormat="1" ht="21" customHeight="1">
      <c r="B10" s="231"/>
      <c r="C10" s="234"/>
      <c r="D10" s="254" t="s">
        <v>31</v>
      </c>
      <c r="E10" s="189" t="s">
        <v>32</v>
      </c>
      <c r="F10" s="255" t="s">
        <v>33</v>
      </c>
      <c r="G10" s="205"/>
      <c r="H10" s="240"/>
      <c r="I10" s="256" t="s">
        <v>34</v>
      </c>
      <c r="J10" s="189" t="s">
        <v>33</v>
      </c>
      <c r="K10" s="189" t="s">
        <v>35</v>
      </c>
      <c r="L10" s="189" t="s">
        <v>77</v>
      </c>
      <c r="M10" s="205"/>
      <c r="N10" s="243"/>
      <c r="O10" s="196"/>
      <c r="P10" s="203" t="s">
        <v>26</v>
      </c>
      <c r="Q10" s="203" t="s">
        <v>72</v>
      </c>
      <c r="R10" s="201"/>
      <c r="S10" s="205"/>
      <c r="T10" s="203" t="s">
        <v>36</v>
      </c>
      <c r="U10" s="203" t="s">
        <v>37</v>
      </c>
      <c r="V10" s="203" t="s">
        <v>38</v>
      </c>
      <c r="W10" s="226"/>
      <c r="X10" s="196"/>
      <c r="Y10" s="203" t="s">
        <v>26</v>
      </c>
      <c r="Z10" s="203" t="s">
        <v>72</v>
      </c>
      <c r="AA10" s="201"/>
      <c r="AB10" s="205"/>
      <c r="AC10" s="203" t="s">
        <v>36</v>
      </c>
      <c r="AD10" s="203" t="s">
        <v>37</v>
      </c>
      <c r="AE10" s="203" t="s">
        <v>38</v>
      </c>
      <c r="AF10" s="201"/>
      <c r="AG10" s="205"/>
      <c r="AH10" s="252"/>
      <c r="AI10" s="224"/>
      <c r="AJ10" s="226"/>
      <c r="AK10" s="229"/>
    </row>
    <row r="11" spans="2:37" s="11" customFormat="1" ht="15">
      <c r="B11" s="232"/>
      <c r="C11" s="235"/>
      <c r="D11" s="254"/>
      <c r="E11" s="189"/>
      <c r="F11" s="255"/>
      <c r="G11" s="206"/>
      <c r="H11" s="241"/>
      <c r="I11" s="256"/>
      <c r="J11" s="189"/>
      <c r="K11" s="189"/>
      <c r="L11" s="189"/>
      <c r="M11" s="206"/>
      <c r="N11" s="244"/>
      <c r="O11" s="197"/>
      <c r="P11" s="203"/>
      <c r="Q11" s="203"/>
      <c r="R11" s="202"/>
      <c r="S11" s="206"/>
      <c r="T11" s="203"/>
      <c r="U11" s="203"/>
      <c r="V11" s="203"/>
      <c r="W11" s="249"/>
      <c r="X11" s="197"/>
      <c r="Y11" s="203"/>
      <c r="Z11" s="203"/>
      <c r="AA11" s="202"/>
      <c r="AB11" s="206"/>
      <c r="AC11" s="203"/>
      <c r="AD11" s="203"/>
      <c r="AE11" s="203"/>
      <c r="AF11" s="202"/>
      <c r="AG11" s="206"/>
      <c r="AH11" s="253"/>
      <c r="AI11" s="15" t="s">
        <v>26</v>
      </c>
      <c r="AJ11" s="183" t="s">
        <v>28</v>
      </c>
      <c r="AK11" s="229"/>
    </row>
    <row r="12" spans="2:37" s="84" customFormat="1" ht="15.75" thickBot="1">
      <c r="B12" s="85">
        <v>1</v>
      </c>
      <c r="C12" s="86">
        <v>2</v>
      </c>
      <c r="D12" s="87">
        <v>3</v>
      </c>
      <c r="E12" s="88">
        <v>4</v>
      </c>
      <c r="F12" s="88">
        <v>5</v>
      </c>
      <c r="G12" s="88">
        <v>6</v>
      </c>
      <c r="H12" s="89">
        <v>7</v>
      </c>
      <c r="I12" s="90">
        <v>8</v>
      </c>
      <c r="J12" s="88">
        <v>9</v>
      </c>
      <c r="K12" s="88">
        <v>10</v>
      </c>
      <c r="L12" s="88">
        <v>36</v>
      </c>
      <c r="M12" s="88">
        <v>11</v>
      </c>
      <c r="N12" s="91">
        <v>12</v>
      </c>
      <c r="O12" s="92">
        <v>13</v>
      </c>
      <c r="P12" s="88">
        <v>14</v>
      </c>
      <c r="Q12" s="88">
        <v>15</v>
      </c>
      <c r="R12" s="93">
        <v>16</v>
      </c>
      <c r="S12" s="93">
        <v>17</v>
      </c>
      <c r="T12" s="88">
        <v>18</v>
      </c>
      <c r="U12" s="88">
        <v>19</v>
      </c>
      <c r="V12" s="88">
        <v>20</v>
      </c>
      <c r="W12" s="94">
        <v>21</v>
      </c>
      <c r="X12" s="92">
        <v>22</v>
      </c>
      <c r="Y12" s="88">
        <v>23</v>
      </c>
      <c r="Z12" s="88">
        <v>24</v>
      </c>
      <c r="AA12" s="88">
        <v>25</v>
      </c>
      <c r="AB12" s="93">
        <v>26</v>
      </c>
      <c r="AC12" s="88">
        <v>27</v>
      </c>
      <c r="AD12" s="88">
        <v>28</v>
      </c>
      <c r="AE12" s="88">
        <v>29</v>
      </c>
      <c r="AF12" s="93">
        <v>30</v>
      </c>
      <c r="AG12" s="93">
        <v>31</v>
      </c>
      <c r="AH12" s="95">
        <v>32</v>
      </c>
      <c r="AI12" s="92">
        <v>33</v>
      </c>
      <c r="AJ12" s="94">
        <v>34</v>
      </c>
      <c r="AK12" s="96">
        <v>35</v>
      </c>
    </row>
    <row r="13" spans="1:37" s="13" customFormat="1" ht="24.75" customHeight="1">
      <c r="A13" s="83">
        <v>1</v>
      </c>
      <c r="B13" s="97"/>
      <c r="C13" s="160"/>
      <c r="D13" s="71"/>
      <c r="E13" s="98"/>
      <c r="F13" s="98"/>
      <c r="G13" s="141"/>
      <c r="H13" s="165"/>
      <c r="I13" s="177"/>
      <c r="J13" s="99"/>
      <c r="K13" s="99"/>
      <c r="L13" s="99"/>
      <c r="M13" s="143"/>
      <c r="N13" s="170"/>
      <c r="O13" s="100"/>
      <c r="P13" s="101"/>
      <c r="Q13" s="101"/>
      <c r="R13" s="76">
        <f>IF((P13+Q13=1),IF(P13=1,O13,O13*0.48),0)</f>
        <v>0</v>
      </c>
      <c r="S13" s="100"/>
      <c r="T13" s="101"/>
      <c r="U13" s="101"/>
      <c r="V13" s="101"/>
      <c r="W13" s="102">
        <f>IF(AND((T13+U13+V13=1),R13&gt;0,S13&gt;0),IF(T13=1,S13*R13,IF(U13=1,R13*S13/0.48,R13*S13/(0.48*166.386))),0)</f>
        <v>0</v>
      </c>
      <c r="X13" s="100"/>
      <c r="Y13" s="98"/>
      <c r="Z13" s="98"/>
      <c r="AA13" s="76">
        <f>IF((Y13+Z13=1),IF(Y13=1,X13,X13*0.48),0)</f>
        <v>0</v>
      </c>
      <c r="AB13" s="103"/>
      <c r="AC13" s="101"/>
      <c r="AD13" s="101"/>
      <c r="AE13" s="101"/>
      <c r="AF13" s="76">
        <f>IF(AND((AC13+AD13+AE13=1),AA13&gt;0,AB13&gt;0),IF(AC13=1,AB13*AA13,IF(AD13=1,AA13*AB13/0.48,AA13*AB13/(0.48*166.386))),0)</f>
        <v>0</v>
      </c>
      <c r="AG13" s="104"/>
      <c r="AH13" s="102">
        <f>-AG13*AA13</f>
        <v>0</v>
      </c>
      <c r="AI13" s="105">
        <f>+R13+AH13</f>
        <v>0</v>
      </c>
      <c r="AJ13" s="106">
        <f>+W13+AF13</f>
        <v>0</v>
      </c>
      <c r="AK13" s="107"/>
    </row>
    <row r="14" spans="1:37" s="13" customFormat="1" ht="24.75" customHeight="1">
      <c r="A14" s="83">
        <f>1+A13</f>
        <v>2</v>
      </c>
      <c r="B14" s="52"/>
      <c r="C14" s="161"/>
      <c r="D14" s="71"/>
      <c r="E14" s="53"/>
      <c r="F14" s="53"/>
      <c r="G14" s="136"/>
      <c r="H14" s="166"/>
      <c r="I14" s="178"/>
      <c r="J14" s="68"/>
      <c r="K14" s="68"/>
      <c r="L14" s="68"/>
      <c r="M14" s="144"/>
      <c r="N14" s="171"/>
      <c r="O14" s="59"/>
      <c r="P14" s="60"/>
      <c r="Q14" s="60"/>
      <c r="R14" s="16">
        <f aca="true" t="shared" si="0" ref="R14:R26">IF((P14+Q14=1),IF(P14=1,O14,O14*0.48),0)</f>
        <v>0</v>
      </c>
      <c r="S14" s="59"/>
      <c r="T14" s="60"/>
      <c r="U14" s="60"/>
      <c r="V14" s="60"/>
      <c r="W14" s="17">
        <f aca="true" t="shared" si="1" ref="W14:W26">IF(AND((T14+U14+V14=1),R14&gt;0,S14&gt;0),IF(T14=1,S14*R14,IF(U14=1,R14*S14/0.48,R14*S14/(0.48*166.386))),0)</f>
        <v>0</v>
      </c>
      <c r="X14" s="59"/>
      <c r="Y14" s="53"/>
      <c r="Z14" s="53"/>
      <c r="AA14" s="16">
        <f aca="true" t="shared" si="2" ref="AA14:AA26">IF((Y14+Z14=1),IF(Y14=1,X14,X14*0.48),0)</f>
        <v>0</v>
      </c>
      <c r="AB14" s="74"/>
      <c r="AC14" s="60"/>
      <c r="AD14" s="60"/>
      <c r="AE14" s="60"/>
      <c r="AF14" s="16">
        <f aca="true" t="shared" si="3" ref="AF14:AF26">IF(AND((AC14+AD14+AE14=1),AA14&gt;0,AB14&gt;0),IF(AC14=1,AB14*AA14,IF(AD14=1,AA14*AB14/0.48,AA14*AB14/(0.48*166.386))),0)</f>
        <v>0</v>
      </c>
      <c r="AG14" s="64"/>
      <c r="AH14" s="17">
        <f aca="true" t="shared" si="4" ref="AH14:AH26">-AG14*AA14</f>
        <v>0</v>
      </c>
      <c r="AI14" s="18">
        <f aca="true" t="shared" si="5" ref="AI14:AI26">+R14+AH14</f>
        <v>0</v>
      </c>
      <c r="AJ14" s="19">
        <f aca="true" t="shared" si="6" ref="AJ14:AJ26">+W14+AF14</f>
        <v>0</v>
      </c>
      <c r="AK14" s="81"/>
    </row>
    <row r="15" spans="1:37" s="13" customFormat="1" ht="24.75" customHeight="1">
      <c r="A15" s="83">
        <f aca="true" t="shared" si="7" ref="A15:A37">1+A14</f>
        <v>3</v>
      </c>
      <c r="B15" s="52"/>
      <c r="C15" s="161"/>
      <c r="D15" s="71"/>
      <c r="E15" s="53"/>
      <c r="F15" s="53"/>
      <c r="G15" s="136"/>
      <c r="H15" s="166"/>
      <c r="I15" s="178"/>
      <c r="J15" s="68"/>
      <c r="K15" s="68"/>
      <c r="L15" s="68"/>
      <c r="M15" s="144"/>
      <c r="N15" s="171"/>
      <c r="O15" s="59"/>
      <c r="P15" s="60"/>
      <c r="Q15" s="60"/>
      <c r="R15" s="16">
        <f t="shared" si="0"/>
        <v>0</v>
      </c>
      <c r="S15" s="59"/>
      <c r="T15" s="60"/>
      <c r="U15" s="60"/>
      <c r="V15" s="60"/>
      <c r="W15" s="17">
        <f t="shared" si="1"/>
        <v>0</v>
      </c>
      <c r="X15" s="59"/>
      <c r="Y15" s="53"/>
      <c r="Z15" s="53"/>
      <c r="AA15" s="16">
        <f t="shared" si="2"/>
        <v>0</v>
      </c>
      <c r="AB15" s="74"/>
      <c r="AC15" s="60"/>
      <c r="AD15" s="60"/>
      <c r="AE15" s="60"/>
      <c r="AF15" s="16">
        <f t="shared" si="3"/>
        <v>0</v>
      </c>
      <c r="AG15" s="64"/>
      <c r="AH15" s="17">
        <f t="shared" si="4"/>
        <v>0</v>
      </c>
      <c r="AI15" s="18">
        <f t="shared" si="5"/>
        <v>0</v>
      </c>
      <c r="AJ15" s="19">
        <f t="shared" si="6"/>
        <v>0</v>
      </c>
      <c r="AK15" s="81"/>
    </row>
    <row r="16" spans="1:37" s="13" customFormat="1" ht="24.75" customHeight="1">
      <c r="A16" s="83">
        <f t="shared" si="7"/>
        <v>4</v>
      </c>
      <c r="B16" s="52"/>
      <c r="C16" s="161"/>
      <c r="D16" s="71"/>
      <c r="E16" s="53"/>
      <c r="F16" s="53"/>
      <c r="G16" s="136"/>
      <c r="H16" s="166"/>
      <c r="I16" s="178"/>
      <c r="J16" s="68"/>
      <c r="K16" s="68"/>
      <c r="L16" s="68"/>
      <c r="M16" s="144"/>
      <c r="N16" s="171"/>
      <c r="O16" s="59"/>
      <c r="P16" s="60"/>
      <c r="Q16" s="60"/>
      <c r="R16" s="16">
        <f t="shared" si="0"/>
        <v>0</v>
      </c>
      <c r="S16" s="59"/>
      <c r="T16" s="60"/>
      <c r="U16" s="60"/>
      <c r="V16" s="60"/>
      <c r="W16" s="17">
        <f t="shared" si="1"/>
        <v>0</v>
      </c>
      <c r="X16" s="59"/>
      <c r="Y16" s="53"/>
      <c r="Z16" s="53"/>
      <c r="AA16" s="16">
        <f t="shared" si="2"/>
        <v>0</v>
      </c>
      <c r="AB16" s="74"/>
      <c r="AC16" s="60"/>
      <c r="AD16" s="60"/>
      <c r="AE16" s="60"/>
      <c r="AF16" s="16">
        <f t="shared" si="3"/>
        <v>0</v>
      </c>
      <c r="AG16" s="64"/>
      <c r="AH16" s="17">
        <f t="shared" si="4"/>
        <v>0</v>
      </c>
      <c r="AI16" s="18">
        <f t="shared" si="5"/>
        <v>0</v>
      </c>
      <c r="AJ16" s="19">
        <f t="shared" si="6"/>
        <v>0</v>
      </c>
      <c r="AK16" s="81"/>
    </row>
    <row r="17" spans="1:37" s="13" customFormat="1" ht="24.75" customHeight="1">
      <c r="A17" s="83">
        <f t="shared" si="7"/>
        <v>5</v>
      </c>
      <c r="B17" s="108"/>
      <c r="C17" s="162"/>
      <c r="D17" s="109"/>
      <c r="E17" s="110"/>
      <c r="F17" s="110"/>
      <c r="G17" s="137"/>
      <c r="H17" s="167"/>
      <c r="I17" s="179"/>
      <c r="J17" s="112"/>
      <c r="K17" s="112"/>
      <c r="L17" s="111"/>
      <c r="M17" s="145"/>
      <c r="N17" s="172"/>
      <c r="O17" s="113"/>
      <c r="P17" s="114"/>
      <c r="Q17" s="114"/>
      <c r="R17" s="115">
        <f t="shared" si="0"/>
        <v>0</v>
      </c>
      <c r="S17" s="113"/>
      <c r="T17" s="114"/>
      <c r="U17" s="114"/>
      <c r="V17" s="114"/>
      <c r="W17" s="116">
        <f t="shared" si="1"/>
        <v>0</v>
      </c>
      <c r="X17" s="113"/>
      <c r="Y17" s="110"/>
      <c r="Z17" s="110"/>
      <c r="AA17" s="115">
        <f t="shared" si="2"/>
        <v>0</v>
      </c>
      <c r="AB17" s="117"/>
      <c r="AC17" s="114"/>
      <c r="AD17" s="114"/>
      <c r="AE17" s="114"/>
      <c r="AF17" s="115">
        <f t="shared" si="3"/>
        <v>0</v>
      </c>
      <c r="AG17" s="118"/>
      <c r="AH17" s="116">
        <f t="shared" si="4"/>
        <v>0</v>
      </c>
      <c r="AI17" s="119">
        <f t="shared" si="5"/>
        <v>0</v>
      </c>
      <c r="AJ17" s="120">
        <f t="shared" si="6"/>
        <v>0</v>
      </c>
      <c r="AK17" s="121"/>
    </row>
    <row r="18" spans="1:37" s="13" customFormat="1" ht="24.75" customHeight="1">
      <c r="A18" s="83">
        <f t="shared" si="7"/>
        <v>6</v>
      </c>
      <c r="B18" s="49"/>
      <c r="C18" s="163"/>
      <c r="D18" s="70"/>
      <c r="E18" s="50"/>
      <c r="F18" s="50"/>
      <c r="G18" s="142"/>
      <c r="H18" s="168"/>
      <c r="I18" s="180"/>
      <c r="J18" s="51"/>
      <c r="K18" s="51"/>
      <c r="L18" s="67"/>
      <c r="M18" s="146"/>
      <c r="N18" s="173"/>
      <c r="O18" s="57"/>
      <c r="P18" s="58"/>
      <c r="Q18" s="58"/>
      <c r="R18" s="40">
        <f t="shared" si="0"/>
        <v>0</v>
      </c>
      <c r="S18" s="57"/>
      <c r="T18" s="58"/>
      <c r="U18" s="58"/>
      <c r="V18" s="58"/>
      <c r="W18" s="41">
        <f t="shared" si="1"/>
        <v>0</v>
      </c>
      <c r="X18" s="57"/>
      <c r="Y18" s="50"/>
      <c r="Z18" s="50"/>
      <c r="AA18" s="40">
        <f t="shared" si="2"/>
        <v>0</v>
      </c>
      <c r="AB18" s="73"/>
      <c r="AC18" s="58"/>
      <c r="AD18" s="58"/>
      <c r="AE18" s="58"/>
      <c r="AF18" s="40">
        <f t="shared" si="3"/>
        <v>0</v>
      </c>
      <c r="AG18" s="63"/>
      <c r="AH18" s="41">
        <f t="shared" si="4"/>
        <v>0</v>
      </c>
      <c r="AI18" s="42">
        <f t="shared" si="5"/>
        <v>0</v>
      </c>
      <c r="AJ18" s="43">
        <f t="shared" si="6"/>
        <v>0</v>
      </c>
      <c r="AK18" s="80"/>
    </row>
    <row r="19" spans="1:37" s="13" customFormat="1" ht="24.75" customHeight="1">
      <c r="A19" s="83">
        <f t="shared" si="7"/>
        <v>7</v>
      </c>
      <c r="B19" s="52"/>
      <c r="C19" s="161"/>
      <c r="D19" s="71"/>
      <c r="E19" s="53"/>
      <c r="F19" s="53"/>
      <c r="G19" s="136"/>
      <c r="H19" s="166"/>
      <c r="I19" s="178"/>
      <c r="J19" s="68"/>
      <c r="K19" s="68"/>
      <c r="L19" s="68"/>
      <c r="M19" s="144"/>
      <c r="N19" s="171"/>
      <c r="O19" s="59"/>
      <c r="P19" s="60"/>
      <c r="Q19" s="60"/>
      <c r="R19" s="16">
        <f t="shared" si="0"/>
        <v>0</v>
      </c>
      <c r="S19" s="59"/>
      <c r="T19" s="60"/>
      <c r="U19" s="60"/>
      <c r="V19" s="60"/>
      <c r="W19" s="17">
        <f t="shared" si="1"/>
        <v>0</v>
      </c>
      <c r="X19" s="59"/>
      <c r="Y19" s="53"/>
      <c r="Z19" s="53"/>
      <c r="AA19" s="16">
        <f t="shared" si="2"/>
        <v>0</v>
      </c>
      <c r="AB19" s="74"/>
      <c r="AC19" s="60"/>
      <c r="AD19" s="60"/>
      <c r="AE19" s="60"/>
      <c r="AF19" s="16">
        <f t="shared" si="3"/>
        <v>0</v>
      </c>
      <c r="AG19" s="64"/>
      <c r="AH19" s="17">
        <f t="shared" si="4"/>
        <v>0</v>
      </c>
      <c r="AI19" s="18">
        <f t="shared" si="5"/>
        <v>0</v>
      </c>
      <c r="AJ19" s="19">
        <f t="shared" si="6"/>
        <v>0</v>
      </c>
      <c r="AK19" s="81"/>
    </row>
    <row r="20" spans="1:37" s="13" customFormat="1" ht="24.75" customHeight="1">
      <c r="A20" s="83">
        <f t="shared" si="7"/>
        <v>8</v>
      </c>
      <c r="B20" s="52"/>
      <c r="C20" s="161"/>
      <c r="D20" s="71"/>
      <c r="E20" s="53"/>
      <c r="F20" s="53"/>
      <c r="G20" s="136"/>
      <c r="H20" s="166"/>
      <c r="I20" s="178"/>
      <c r="J20" s="68"/>
      <c r="K20" s="68"/>
      <c r="L20" s="68"/>
      <c r="M20" s="144"/>
      <c r="N20" s="171"/>
      <c r="O20" s="59"/>
      <c r="P20" s="60"/>
      <c r="Q20" s="60"/>
      <c r="R20" s="16">
        <f>IF((P20+Q20=1),IF(P20=1,O20,O20*0.48),0)</f>
        <v>0</v>
      </c>
      <c r="S20" s="59"/>
      <c r="T20" s="60"/>
      <c r="U20" s="60"/>
      <c r="V20" s="60"/>
      <c r="W20" s="17">
        <f>IF(AND((T20+U20+V20=1),R20&gt;0,S20&gt;0),IF(T20=1,S20*R20,IF(U20=1,R20*S20/0.48,R20*S20/(0.48*166.386))),0)</f>
        <v>0</v>
      </c>
      <c r="X20" s="59"/>
      <c r="Y20" s="53"/>
      <c r="Z20" s="53"/>
      <c r="AA20" s="16">
        <f>IF((Y20+Z20=1),IF(Y20=1,X20,X20*0.48),0)</f>
        <v>0</v>
      </c>
      <c r="AB20" s="74"/>
      <c r="AC20" s="60"/>
      <c r="AD20" s="60"/>
      <c r="AE20" s="60"/>
      <c r="AF20" s="16">
        <f>IF(AND((AC20+AD20+AE20=1),AA20&gt;0,AB20&gt;0),IF(AC20=1,AB20*AA20,IF(AD20=1,AA20*AB20/0.48,AA20*AB20/(0.48*166.386))),0)</f>
        <v>0</v>
      </c>
      <c r="AG20" s="64"/>
      <c r="AH20" s="17">
        <f>-AG20*AA20</f>
        <v>0</v>
      </c>
      <c r="AI20" s="18">
        <f>+R20+AH20</f>
        <v>0</v>
      </c>
      <c r="AJ20" s="19">
        <f>+W20+AF20</f>
        <v>0</v>
      </c>
      <c r="AK20" s="81"/>
    </row>
    <row r="21" spans="1:37" s="13" customFormat="1" ht="24.75" customHeight="1">
      <c r="A21" s="83">
        <f t="shared" si="7"/>
        <v>9</v>
      </c>
      <c r="B21" s="52"/>
      <c r="C21" s="161"/>
      <c r="D21" s="71"/>
      <c r="E21" s="53"/>
      <c r="F21" s="53"/>
      <c r="G21" s="136"/>
      <c r="H21" s="166"/>
      <c r="I21" s="178"/>
      <c r="J21" s="68"/>
      <c r="K21" s="68"/>
      <c r="L21" s="68"/>
      <c r="M21" s="144"/>
      <c r="N21" s="171"/>
      <c r="O21" s="59"/>
      <c r="P21" s="60"/>
      <c r="Q21" s="60"/>
      <c r="R21" s="16">
        <f>IF((P21+Q21=1),IF(P21=1,O21,O21*0.48),0)</f>
        <v>0</v>
      </c>
      <c r="S21" s="59"/>
      <c r="T21" s="60"/>
      <c r="U21" s="60"/>
      <c r="V21" s="60"/>
      <c r="W21" s="17">
        <f>IF(AND((T21+U21+V21=1),R21&gt;0,S21&gt;0),IF(T21=1,S21*R21,IF(U21=1,R21*S21/0.48,R21*S21/(0.48*166.386))),0)</f>
        <v>0</v>
      </c>
      <c r="X21" s="59"/>
      <c r="Y21" s="53"/>
      <c r="Z21" s="53"/>
      <c r="AA21" s="16">
        <f>IF((Y21+Z21=1),IF(Y21=1,X21,X21*0.48),0)</f>
        <v>0</v>
      </c>
      <c r="AB21" s="74"/>
      <c r="AC21" s="60"/>
      <c r="AD21" s="60"/>
      <c r="AE21" s="60"/>
      <c r="AF21" s="16">
        <f>IF(AND((AC21+AD21+AE21=1),AA21&gt;0,AB21&gt;0),IF(AC21=1,AB21*AA21,IF(AD21=1,AA21*AB21/0.48,AA21*AB21/(0.48*166.386))),0)</f>
        <v>0</v>
      </c>
      <c r="AG21" s="64"/>
      <c r="AH21" s="17">
        <f>-AG21*AA21</f>
        <v>0</v>
      </c>
      <c r="AI21" s="18">
        <f>+R21+AH21</f>
        <v>0</v>
      </c>
      <c r="AJ21" s="19">
        <f>+W21+AF21</f>
        <v>0</v>
      </c>
      <c r="AK21" s="81"/>
    </row>
    <row r="22" spans="1:37" s="13" customFormat="1" ht="24.75" customHeight="1">
      <c r="A22" s="83">
        <f t="shared" si="7"/>
        <v>10</v>
      </c>
      <c r="B22" s="108"/>
      <c r="C22" s="162"/>
      <c r="D22" s="109"/>
      <c r="E22" s="110"/>
      <c r="F22" s="110"/>
      <c r="G22" s="137"/>
      <c r="H22" s="167"/>
      <c r="I22" s="179"/>
      <c r="J22" s="112"/>
      <c r="K22" s="112"/>
      <c r="L22" s="112"/>
      <c r="M22" s="145"/>
      <c r="N22" s="172"/>
      <c r="O22" s="113"/>
      <c r="P22" s="114"/>
      <c r="Q22" s="114"/>
      <c r="R22" s="115">
        <f>IF((P22+Q22=1),IF(P22=1,O22,O22*0.48),0)</f>
        <v>0</v>
      </c>
      <c r="S22" s="113"/>
      <c r="T22" s="114"/>
      <c r="U22" s="114"/>
      <c r="V22" s="114"/>
      <c r="W22" s="116">
        <f>IF(AND((T22+U22+V22=1),R22&gt;0,S22&gt;0),IF(T22=1,S22*R22,IF(U22=1,R22*S22/0.48,R22*S22/(0.48*166.386))),0)</f>
        <v>0</v>
      </c>
      <c r="X22" s="113"/>
      <c r="Y22" s="110"/>
      <c r="Z22" s="110"/>
      <c r="AA22" s="115">
        <f>IF((Y22+Z22=1),IF(Y22=1,X22,X22*0.48),0)</f>
        <v>0</v>
      </c>
      <c r="AB22" s="117"/>
      <c r="AC22" s="114"/>
      <c r="AD22" s="114"/>
      <c r="AE22" s="114"/>
      <c r="AF22" s="115">
        <f>IF(AND((AC22+AD22+AE22=1),AA22&gt;0,AB22&gt;0),IF(AC22=1,AB22*AA22,IF(AD22=1,AA22*AB22/0.48,AA22*AB22/(0.48*166.386))),0)</f>
        <v>0</v>
      </c>
      <c r="AG22" s="118"/>
      <c r="AH22" s="116">
        <f>-AG22*AA22</f>
        <v>0</v>
      </c>
      <c r="AI22" s="119">
        <f>+R22+AH22</f>
        <v>0</v>
      </c>
      <c r="AJ22" s="120">
        <f>+W22+AF22</f>
        <v>0</v>
      </c>
      <c r="AK22" s="121"/>
    </row>
    <row r="23" spans="1:37" s="13" customFormat="1" ht="24.75" customHeight="1">
      <c r="A23" s="83">
        <f t="shared" si="7"/>
        <v>11</v>
      </c>
      <c r="B23" s="52"/>
      <c r="C23" s="161"/>
      <c r="D23" s="71"/>
      <c r="E23" s="53"/>
      <c r="F23" s="53"/>
      <c r="G23" s="136"/>
      <c r="H23" s="166"/>
      <c r="I23" s="180"/>
      <c r="J23" s="51"/>
      <c r="K23" s="51"/>
      <c r="L23" s="67"/>
      <c r="M23" s="144"/>
      <c r="N23" s="171"/>
      <c r="O23" s="59"/>
      <c r="P23" s="60"/>
      <c r="Q23" s="60"/>
      <c r="R23" s="16">
        <f>IF((P23+Q23=1),IF(P23=1,O23,O23*0.48),0)</f>
        <v>0</v>
      </c>
      <c r="S23" s="59"/>
      <c r="T23" s="60"/>
      <c r="U23" s="60"/>
      <c r="V23" s="60"/>
      <c r="W23" s="17">
        <f>IF(AND((T23+U23+V23=1),R23&gt;0,S23&gt;0),IF(T23=1,S23*R23,IF(U23=1,R23*S23/0.48,R23*S23/(0.48*166.386))),0)</f>
        <v>0</v>
      </c>
      <c r="X23" s="59"/>
      <c r="Y23" s="53"/>
      <c r="Z23" s="53"/>
      <c r="AA23" s="16">
        <f>IF((Y23+Z23=1),IF(Y23=1,X23,X23*0.48),0)</f>
        <v>0</v>
      </c>
      <c r="AB23" s="74"/>
      <c r="AC23" s="60"/>
      <c r="AD23" s="60"/>
      <c r="AE23" s="60"/>
      <c r="AF23" s="16">
        <f>IF(AND((AC23+AD23+AE23=1),AA23&gt;0,AB23&gt;0),IF(AC23=1,AB23*AA23,IF(AD23=1,AA23*AB23/0.48,AA23*AB23/(0.48*166.386))),0)</f>
        <v>0</v>
      </c>
      <c r="AG23" s="64"/>
      <c r="AH23" s="17">
        <f>-AG23*AA23</f>
        <v>0</v>
      </c>
      <c r="AI23" s="18">
        <f>+R23+AH23</f>
        <v>0</v>
      </c>
      <c r="AJ23" s="19">
        <f>+W23+AF23</f>
        <v>0</v>
      </c>
      <c r="AK23" s="81"/>
    </row>
    <row r="24" spans="1:37" s="13" customFormat="1" ht="24.75" customHeight="1">
      <c r="A24" s="83">
        <f t="shared" si="7"/>
        <v>12</v>
      </c>
      <c r="B24" s="52"/>
      <c r="C24" s="161"/>
      <c r="D24" s="71"/>
      <c r="E24" s="53"/>
      <c r="F24" s="53"/>
      <c r="G24" s="136"/>
      <c r="H24" s="166"/>
      <c r="I24" s="178"/>
      <c r="J24" s="68"/>
      <c r="K24" s="68"/>
      <c r="L24" s="68"/>
      <c r="M24" s="144"/>
      <c r="N24" s="171"/>
      <c r="O24" s="59"/>
      <c r="P24" s="60"/>
      <c r="Q24" s="60"/>
      <c r="R24" s="16">
        <f>IF((P24+Q24=1),IF(P24=1,O24,O24*0.48),0)</f>
        <v>0</v>
      </c>
      <c r="S24" s="59"/>
      <c r="T24" s="60"/>
      <c r="U24" s="60"/>
      <c r="V24" s="60"/>
      <c r="W24" s="17">
        <f>IF(AND((T24+U24+V24=1),R24&gt;0,S24&gt;0),IF(T24=1,S24*R24,IF(U24=1,R24*S24/0.48,R24*S24/(0.48*166.386))),0)</f>
        <v>0</v>
      </c>
      <c r="X24" s="59"/>
      <c r="Y24" s="53"/>
      <c r="Z24" s="53"/>
      <c r="AA24" s="16">
        <f>IF((Y24+Z24=1),IF(Y24=1,X24,X24*0.48),0)</f>
        <v>0</v>
      </c>
      <c r="AB24" s="74"/>
      <c r="AC24" s="60"/>
      <c r="AD24" s="60"/>
      <c r="AE24" s="60"/>
      <c r="AF24" s="16">
        <f>IF(AND((AC24+AD24+AE24=1),AA24&gt;0,AB24&gt;0),IF(AC24=1,AB24*AA24,IF(AD24=1,AA24*AB24/0.48,AA24*AB24/(0.48*166.386))),0)</f>
        <v>0</v>
      </c>
      <c r="AG24" s="64"/>
      <c r="AH24" s="17">
        <f>-AG24*AA24</f>
        <v>0</v>
      </c>
      <c r="AI24" s="18">
        <f>+R24+AH24</f>
        <v>0</v>
      </c>
      <c r="AJ24" s="19">
        <f>+W24+AF24</f>
        <v>0</v>
      </c>
      <c r="AK24" s="81"/>
    </row>
    <row r="25" spans="1:37" s="13" customFormat="1" ht="24.75" customHeight="1">
      <c r="A25" s="83">
        <f t="shared" si="7"/>
        <v>13</v>
      </c>
      <c r="B25" s="52"/>
      <c r="C25" s="161"/>
      <c r="D25" s="71"/>
      <c r="E25" s="53"/>
      <c r="F25" s="53"/>
      <c r="G25" s="136"/>
      <c r="H25" s="166"/>
      <c r="I25" s="178"/>
      <c r="J25" s="68"/>
      <c r="K25" s="68"/>
      <c r="L25" s="68"/>
      <c r="M25" s="144"/>
      <c r="N25" s="171"/>
      <c r="O25" s="59"/>
      <c r="P25" s="60"/>
      <c r="Q25" s="60"/>
      <c r="R25" s="16">
        <f t="shared" si="0"/>
        <v>0</v>
      </c>
      <c r="S25" s="59"/>
      <c r="T25" s="60"/>
      <c r="U25" s="60"/>
      <c r="V25" s="60"/>
      <c r="W25" s="17">
        <f t="shared" si="1"/>
        <v>0</v>
      </c>
      <c r="X25" s="59"/>
      <c r="Y25" s="53"/>
      <c r="Z25" s="53"/>
      <c r="AA25" s="16">
        <f t="shared" si="2"/>
        <v>0</v>
      </c>
      <c r="AB25" s="74"/>
      <c r="AC25" s="60"/>
      <c r="AD25" s="60"/>
      <c r="AE25" s="60"/>
      <c r="AF25" s="16">
        <f t="shared" si="3"/>
        <v>0</v>
      </c>
      <c r="AG25" s="64"/>
      <c r="AH25" s="17">
        <f t="shared" si="4"/>
        <v>0</v>
      </c>
      <c r="AI25" s="18">
        <f t="shared" si="5"/>
        <v>0</v>
      </c>
      <c r="AJ25" s="19">
        <f t="shared" si="6"/>
        <v>0</v>
      </c>
      <c r="AK25" s="81"/>
    </row>
    <row r="26" spans="1:37" s="13" customFormat="1" ht="24.75" customHeight="1">
      <c r="A26" s="83">
        <f t="shared" si="7"/>
        <v>14</v>
      </c>
      <c r="B26" s="52"/>
      <c r="C26" s="161"/>
      <c r="D26" s="71"/>
      <c r="E26" s="53"/>
      <c r="F26" s="53"/>
      <c r="G26" s="136"/>
      <c r="H26" s="166"/>
      <c r="I26" s="178"/>
      <c r="J26" s="68"/>
      <c r="K26" s="68"/>
      <c r="L26" s="68"/>
      <c r="M26" s="144"/>
      <c r="N26" s="171"/>
      <c r="O26" s="59"/>
      <c r="P26" s="60"/>
      <c r="Q26" s="60"/>
      <c r="R26" s="16">
        <f t="shared" si="0"/>
        <v>0</v>
      </c>
      <c r="S26" s="59"/>
      <c r="T26" s="60"/>
      <c r="U26" s="60"/>
      <c r="V26" s="60"/>
      <c r="W26" s="17">
        <f t="shared" si="1"/>
        <v>0</v>
      </c>
      <c r="X26" s="59"/>
      <c r="Y26" s="53"/>
      <c r="Z26" s="53"/>
      <c r="AA26" s="16">
        <f t="shared" si="2"/>
        <v>0</v>
      </c>
      <c r="AB26" s="74"/>
      <c r="AC26" s="60"/>
      <c r="AD26" s="60"/>
      <c r="AE26" s="60"/>
      <c r="AF26" s="16">
        <f t="shared" si="3"/>
        <v>0</v>
      </c>
      <c r="AG26" s="64"/>
      <c r="AH26" s="17">
        <f t="shared" si="4"/>
        <v>0</v>
      </c>
      <c r="AI26" s="18">
        <f t="shared" si="5"/>
        <v>0</v>
      </c>
      <c r="AJ26" s="19">
        <f t="shared" si="6"/>
        <v>0</v>
      </c>
      <c r="AK26" s="81"/>
    </row>
    <row r="27" spans="1:37" s="13" customFormat="1" ht="24.75" customHeight="1">
      <c r="A27" s="83">
        <f t="shared" si="7"/>
        <v>15</v>
      </c>
      <c r="B27" s="108"/>
      <c r="C27" s="162"/>
      <c r="D27" s="109"/>
      <c r="E27" s="110"/>
      <c r="F27" s="110"/>
      <c r="G27" s="137"/>
      <c r="H27" s="167"/>
      <c r="I27" s="179"/>
      <c r="J27" s="112"/>
      <c r="K27" s="112"/>
      <c r="L27" s="111"/>
      <c r="M27" s="145"/>
      <c r="N27" s="172"/>
      <c r="O27" s="113"/>
      <c r="P27" s="114"/>
      <c r="Q27" s="114"/>
      <c r="R27" s="115">
        <f>IF((P27+Q27=1),IF(P27=1,O27,O27*0.48),0)</f>
        <v>0</v>
      </c>
      <c r="S27" s="113"/>
      <c r="T27" s="114"/>
      <c r="U27" s="114"/>
      <c r="V27" s="114"/>
      <c r="W27" s="116">
        <f>IF(AND((T27+U27+V27=1),R27&gt;0,S27&gt;0),IF(T27=1,S27*R27,IF(U27=1,R27*S27/0.48,R27*S27/(0.48*166.386))),0)</f>
        <v>0</v>
      </c>
      <c r="X27" s="113"/>
      <c r="Y27" s="110"/>
      <c r="Z27" s="110"/>
      <c r="AA27" s="115">
        <f>IF((Y27+Z27=1),IF(Y27=1,X27,X27*0.48),0)</f>
        <v>0</v>
      </c>
      <c r="AB27" s="117"/>
      <c r="AC27" s="114"/>
      <c r="AD27" s="114"/>
      <c r="AE27" s="114"/>
      <c r="AF27" s="115">
        <f>IF(AND((AC27+AD27+AE27=1),AA27&gt;0,AB27&gt;0),IF(AC27=1,AB27*AA27,IF(AD27=1,AA27*AB27/0.48,AA27*AB27/(0.48*166.386))),0)</f>
        <v>0</v>
      </c>
      <c r="AG27" s="118"/>
      <c r="AH27" s="116">
        <f>-AG27*AA27</f>
        <v>0</v>
      </c>
      <c r="AI27" s="119">
        <f>+R27+AH27</f>
        <v>0</v>
      </c>
      <c r="AJ27" s="120">
        <f>+W27+AF27</f>
        <v>0</v>
      </c>
      <c r="AK27" s="121"/>
    </row>
    <row r="28" spans="1:37" s="13" customFormat="1" ht="24.75" customHeight="1">
      <c r="A28" s="83">
        <f t="shared" si="7"/>
        <v>16</v>
      </c>
      <c r="B28" s="52"/>
      <c r="C28" s="161"/>
      <c r="D28" s="71"/>
      <c r="E28" s="53"/>
      <c r="F28" s="53"/>
      <c r="G28" s="138"/>
      <c r="H28" s="166"/>
      <c r="I28" s="180"/>
      <c r="J28" s="51"/>
      <c r="K28" s="51"/>
      <c r="L28" s="67"/>
      <c r="M28" s="133"/>
      <c r="N28" s="171"/>
      <c r="O28" s="59"/>
      <c r="P28" s="60"/>
      <c r="Q28" s="60"/>
      <c r="R28" s="16">
        <f aca="true" t="shared" si="8" ref="R28:R36">IF((P28+Q28=1),IF(P28=1,O28,O28*0.48),0)</f>
        <v>0</v>
      </c>
      <c r="S28" s="59"/>
      <c r="T28" s="60"/>
      <c r="U28" s="60"/>
      <c r="V28" s="60"/>
      <c r="W28" s="17">
        <f aca="true" t="shared" si="9" ref="W28:W36">IF(AND((T28+U28+V28=1),R28&gt;0,S28&gt;0),IF(T28=1,S28*R28,IF(U28=1,R28*S28/0.48,R28*S28/(0.48*166.386))),0)</f>
        <v>0</v>
      </c>
      <c r="X28" s="59"/>
      <c r="Y28" s="53"/>
      <c r="Z28" s="53"/>
      <c r="AA28" s="16">
        <f aca="true" t="shared" si="10" ref="AA28:AA36">IF((Y28+Z28=1),IF(Y28=1,X28,X28*0.48),0)</f>
        <v>0</v>
      </c>
      <c r="AB28" s="74"/>
      <c r="AC28" s="60"/>
      <c r="AD28" s="60"/>
      <c r="AE28" s="60"/>
      <c r="AF28" s="16">
        <f aca="true" t="shared" si="11" ref="AF28:AF36">IF(AND((AC28+AD28+AE28=1),AA28&gt;0,AB28&gt;0),IF(AC28=1,AB28*AA28,IF(AD28=1,AA28*AB28/0.48,AA28*AB28/(0.48*166.386))),0)</f>
        <v>0</v>
      </c>
      <c r="AG28" s="64"/>
      <c r="AH28" s="17">
        <f aca="true" t="shared" si="12" ref="AH28:AH36">-AG28*AA28</f>
        <v>0</v>
      </c>
      <c r="AI28" s="18">
        <f aca="true" t="shared" si="13" ref="AI28:AI36">+R28+AH28</f>
        <v>0</v>
      </c>
      <c r="AJ28" s="19">
        <f aca="true" t="shared" si="14" ref="AJ28:AJ36">+W28+AF28</f>
        <v>0</v>
      </c>
      <c r="AK28" s="81"/>
    </row>
    <row r="29" spans="1:37" s="13" customFormat="1" ht="24.75" customHeight="1">
      <c r="A29" s="83">
        <f t="shared" si="7"/>
        <v>17</v>
      </c>
      <c r="B29" s="52"/>
      <c r="C29" s="161"/>
      <c r="D29" s="71"/>
      <c r="E29" s="53"/>
      <c r="F29" s="53"/>
      <c r="G29" s="138"/>
      <c r="H29" s="166"/>
      <c r="I29" s="178"/>
      <c r="J29" s="68"/>
      <c r="K29" s="68"/>
      <c r="L29" s="68"/>
      <c r="M29" s="133"/>
      <c r="N29" s="171"/>
      <c r="O29" s="59"/>
      <c r="P29" s="60"/>
      <c r="Q29" s="60"/>
      <c r="R29" s="16">
        <f t="shared" si="8"/>
        <v>0</v>
      </c>
      <c r="S29" s="59"/>
      <c r="T29" s="60"/>
      <c r="U29" s="60"/>
      <c r="V29" s="60"/>
      <c r="W29" s="17">
        <f t="shared" si="9"/>
        <v>0</v>
      </c>
      <c r="X29" s="59"/>
      <c r="Y29" s="53"/>
      <c r="Z29" s="53"/>
      <c r="AA29" s="16">
        <f t="shared" si="10"/>
        <v>0</v>
      </c>
      <c r="AB29" s="74"/>
      <c r="AC29" s="60"/>
      <c r="AD29" s="60"/>
      <c r="AE29" s="60"/>
      <c r="AF29" s="16">
        <f t="shared" si="11"/>
        <v>0</v>
      </c>
      <c r="AG29" s="64"/>
      <c r="AH29" s="17">
        <f t="shared" si="12"/>
        <v>0</v>
      </c>
      <c r="AI29" s="18">
        <f t="shared" si="13"/>
        <v>0</v>
      </c>
      <c r="AJ29" s="19">
        <f t="shared" si="14"/>
        <v>0</v>
      </c>
      <c r="AK29" s="81"/>
    </row>
    <row r="30" spans="1:37" s="13" customFormat="1" ht="24.75" customHeight="1">
      <c r="A30" s="83">
        <f t="shared" si="7"/>
        <v>18</v>
      </c>
      <c r="B30" s="52"/>
      <c r="C30" s="161"/>
      <c r="D30" s="71"/>
      <c r="E30" s="53"/>
      <c r="F30" s="53"/>
      <c r="G30" s="138"/>
      <c r="H30" s="166"/>
      <c r="I30" s="178"/>
      <c r="J30" s="68"/>
      <c r="K30" s="68"/>
      <c r="L30" s="68"/>
      <c r="M30" s="133"/>
      <c r="N30" s="171"/>
      <c r="O30" s="59"/>
      <c r="P30" s="60"/>
      <c r="Q30" s="60"/>
      <c r="R30" s="16">
        <f t="shared" si="8"/>
        <v>0</v>
      </c>
      <c r="S30" s="59"/>
      <c r="T30" s="60"/>
      <c r="U30" s="60"/>
      <c r="V30" s="60"/>
      <c r="W30" s="17">
        <f t="shared" si="9"/>
        <v>0</v>
      </c>
      <c r="X30" s="59"/>
      <c r="Y30" s="53"/>
      <c r="Z30" s="53"/>
      <c r="AA30" s="16">
        <f t="shared" si="10"/>
        <v>0</v>
      </c>
      <c r="AB30" s="74"/>
      <c r="AC30" s="60"/>
      <c r="AD30" s="60"/>
      <c r="AE30" s="60"/>
      <c r="AF30" s="16">
        <f t="shared" si="11"/>
        <v>0</v>
      </c>
      <c r="AG30" s="64"/>
      <c r="AH30" s="17">
        <f t="shared" si="12"/>
        <v>0</v>
      </c>
      <c r="AI30" s="18">
        <f t="shared" si="13"/>
        <v>0</v>
      </c>
      <c r="AJ30" s="19">
        <f t="shared" si="14"/>
        <v>0</v>
      </c>
      <c r="AK30" s="81"/>
    </row>
    <row r="31" spans="1:37" s="13" customFormat="1" ht="24.75" customHeight="1">
      <c r="A31" s="83">
        <f t="shared" si="7"/>
        <v>19</v>
      </c>
      <c r="B31" s="52"/>
      <c r="C31" s="161"/>
      <c r="D31" s="71"/>
      <c r="E31" s="53"/>
      <c r="F31" s="53"/>
      <c r="G31" s="138"/>
      <c r="H31" s="166"/>
      <c r="I31" s="178"/>
      <c r="J31" s="68"/>
      <c r="K31" s="68"/>
      <c r="L31" s="68"/>
      <c r="M31" s="133"/>
      <c r="N31" s="171"/>
      <c r="O31" s="59"/>
      <c r="P31" s="60"/>
      <c r="Q31" s="60"/>
      <c r="R31" s="16">
        <f t="shared" si="8"/>
        <v>0</v>
      </c>
      <c r="S31" s="59"/>
      <c r="T31" s="60"/>
      <c r="U31" s="60"/>
      <c r="V31" s="60"/>
      <c r="W31" s="17">
        <f t="shared" si="9"/>
        <v>0</v>
      </c>
      <c r="X31" s="59"/>
      <c r="Y31" s="53"/>
      <c r="Z31" s="53"/>
      <c r="AA31" s="16">
        <f t="shared" si="10"/>
        <v>0</v>
      </c>
      <c r="AB31" s="74"/>
      <c r="AC31" s="60"/>
      <c r="AD31" s="60"/>
      <c r="AE31" s="60"/>
      <c r="AF31" s="16">
        <f t="shared" si="11"/>
        <v>0</v>
      </c>
      <c r="AG31" s="64"/>
      <c r="AH31" s="17">
        <f t="shared" si="12"/>
        <v>0</v>
      </c>
      <c r="AI31" s="18">
        <f t="shared" si="13"/>
        <v>0</v>
      </c>
      <c r="AJ31" s="19">
        <f t="shared" si="14"/>
        <v>0</v>
      </c>
      <c r="AK31" s="81"/>
    </row>
    <row r="32" spans="1:37" s="13" customFormat="1" ht="24.75" customHeight="1">
      <c r="A32" s="83">
        <f t="shared" si="7"/>
        <v>20</v>
      </c>
      <c r="B32" s="108"/>
      <c r="C32" s="162"/>
      <c r="D32" s="109"/>
      <c r="E32" s="110"/>
      <c r="F32" s="110"/>
      <c r="G32" s="139"/>
      <c r="H32" s="167"/>
      <c r="I32" s="179"/>
      <c r="J32" s="112"/>
      <c r="K32" s="112"/>
      <c r="L32" s="111"/>
      <c r="M32" s="134"/>
      <c r="N32" s="172"/>
      <c r="O32" s="113"/>
      <c r="P32" s="114"/>
      <c r="Q32" s="114"/>
      <c r="R32" s="115">
        <f>IF((P32+Q32=1),IF(P32=1,O32,O32*0.48),0)</f>
        <v>0</v>
      </c>
      <c r="S32" s="113"/>
      <c r="T32" s="114"/>
      <c r="U32" s="114"/>
      <c r="V32" s="114"/>
      <c r="W32" s="116">
        <f>IF(AND((T32+U32+V32=1),R32&gt;0,S32&gt;0),IF(T32=1,S32*R32,IF(U32=1,R32*S32/0.48,R32*S32/(0.48*166.386))),0)</f>
        <v>0</v>
      </c>
      <c r="X32" s="113"/>
      <c r="Y32" s="110"/>
      <c r="Z32" s="110"/>
      <c r="AA32" s="115">
        <f>IF((Y32+Z32=1),IF(Y32=1,X32,X32*0.48),0)</f>
        <v>0</v>
      </c>
      <c r="AB32" s="117"/>
      <c r="AC32" s="114"/>
      <c r="AD32" s="114"/>
      <c r="AE32" s="114"/>
      <c r="AF32" s="115">
        <f>IF(AND((AC32+AD32+AE32=1),AA32&gt;0,AB32&gt;0),IF(AC32=1,AB32*AA32,IF(AD32=1,AA32*AB32/0.48,AA32*AB32/(0.48*166.386))),0)</f>
        <v>0</v>
      </c>
      <c r="AG32" s="118"/>
      <c r="AH32" s="116">
        <f>-AG32*AA32</f>
        <v>0</v>
      </c>
      <c r="AI32" s="119">
        <f>+R32+AH32</f>
        <v>0</v>
      </c>
      <c r="AJ32" s="120">
        <f>+W32+AF32</f>
        <v>0</v>
      </c>
      <c r="AK32" s="121"/>
    </row>
    <row r="33" spans="1:37" s="13" customFormat="1" ht="24.75" customHeight="1">
      <c r="A33" s="83">
        <f t="shared" si="7"/>
        <v>21</v>
      </c>
      <c r="B33" s="52"/>
      <c r="C33" s="161"/>
      <c r="D33" s="71"/>
      <c r="E33" s="53"/>
      <c r="F33" s="53"/>
      <c r="G33" s="138"/>
      <c r="H33" s="166"/>
      <c r="I33" s="180"/>
      <c r="J33" s="51"/>
      <c r="K33" s="51"/>
      <c r="L33" s="67"/>
      <c r="M33" s="133"/>
      <c r="N33" s="171"/>
      <c r="O33" s="59"/>
      <c r="P33" s="60"/>
      <c r="Q33" s="60"/>
      <c r="R33" s="16">
        <f>IF((P33+Q33=1),IF(P33=1,O33,O33*0.48),0)</f>
        <v>0</v>
      </c>
      <c r="S33" s="59"/>
      <c r="T33" s="60"/>
      <c r="U33" s="60"/>
      <c r="V33" s="60"/>
      <c r="W33" s="17">
        <f>IF(AND((T33+U33+V33=1),R33&gt;0,S33&gt;0),IF(T33=1,S33*R33,IF(U33=1,R33*S33/0.48,R33*S33/(0.48*166.386))),0)</f>
        <v>0</v>
      </c>
      <c r="X33" s="59"/>
      <c r="Y33" s="53"/>
      <c r="Z33" s="53"/>
      <c r="AA33" s="16">
        <f>IF((Y33+Z33=1),IF(Y33=1,X33,X33*0.48),0)</f>
        <v>0</v>
      </c>
      <c r="AB33" s="74"/>
      <c r="AC33" s="60"/>
      <c r="AD33" s="60"/>
      <c r="AE33" s="60"/>
      <c r="AF33" s="16">
        <f>IF(AND((AC33+AD33+AE33=1),AA33&gt;0,AB33&gt;0),IF(AC33=1,AB33*AA33,IF(AD33=1,AA33*AB33/0.48,AA33*AB33/(0.48*166.386))),0)</f>
        <v>0</v>
      </c>
      <c r="AG33" s="64"/>
      <c r="AH33" s="17">
        <f>-AG33*AA33</f>
        <v>0</v>
      </c>
      <c r="AI33" s="18">
        <f>+R33+AH33</f>
        <v>0</v>
      </c>
      <c r="AJ33" s="19">
        <f>+W33+AF33</f>
        <v>0</v>
      </c>
      <c r="AK33" s="81"/>
    </row>
    <row r="34" spans="1:37" s="13" customFormat="1" ht="24.75" customHeight="1">
      <c r="A34" s="83">
        <f t="shared" si="7"/>
        <v>22</v>
      </c>
      <c r="B34" s="52"/>
      <c r="C34" s="161"/>
      <c r="D34" s="71"/>
      <c r="E34" s="53"/>
      <c r="F34" s="53"/>
      <c r="G34" s="138"/>
      <c r="H34" s="166"/>
      <c r="I34" s="178"/>
      <c r="J34" s="68"/>
      <c r="K34" s="68"/>
      <c r="L34" s="68"/>
      <c r="M34" s="133"/>
      <c r="N34" s="171"/>
      <c r="O34" s="59"/>
      <c r="P34" s="60"/>
      <c r="Q34" s="60"/>
      <c r="R34" s="16">
        <f t="shared" si="8"/>
        <v>0</v>
      </c>
      <c r="S34" s="59"/>
      <c r="T34" s="60"/>
      <c r="U34" s="60"/>
      <c r="V34" s="60"/>
      <c r="W34" s="17">
        <f t="shared" si="9"/>
        <v>0</v>
      </c>
      <c r="X34" s="59"/>
      <c r="Y34" s="53"/>
      <c r="Z34" s="53"/>
      <c r="AA34" s="16">
        <f t="shared" si="10"/>
        <v>0</v>
      </c>
      <c r="AB34" s="74"/>
      <c r="AC34" s="60"/>
      <c r="AD34" s="60"/>
      <c r="AE34" s="60"/>
      <c r="AF34" s="16">
        <f t="shared" si="11"/>
        <v>0</v>
      </c>
      <c r="AG34" s="64"/>
      <c r="AH34" s="17">
        <f t="shared" si="12"/>
        <v>0</v>
      </c>
      <c r="AI34" s="18">
        <f t="shared" si="13"/>
        <v>0</v>
      </c>
      <c r="AJ34" s="19">
        <f t="shared" si="14"/>
        <v>0</v>
      </c>
      <c r="AK34" s="81"/>
    </row>
    <row r="35" spans="1:37" s="13" customFormat="1" ht="24.75" customHeight="1">
      <c r="A35" s="83">
        <f t="shared" si="7"/>
        <v>23</v>
      </c>
      <c r="B35" s="52"/>
      <c r="C35" s="161"/>
      <c r="D35" s="71"/>
      <c r="E35" s="53"/>
      <c r="F35" s="53"/>
      <c r="G35" s="138"/>
      <c r="H35" s="166"/>
      <c r="I35" s="178"/>
      <c r="J35" s="68"/>
      <c r="K35" s="68"/>
      <c r="L35" s="68"/>
      <c r="M35" s="133"/>
      <c r="N35" s="171"/>
      <c r="O35" s="59"/>
      <c r="P35" s="60"/>
      <c r="Q35" s="60"/>
      <c r="R35" s="16">
        <f t="shared" si="8"/>
        <v>0</v>
      </c>
      <c r="S35" s="59"/>
      <c r="T35" s="60"/>
      <c r="U35" s="60"/>
      <c r="V35" s="60"/>
      <c r="W35" s="17">
        <f t="shared" si="9"/>
        <v>0</v>
      </c>
      <c r="X35" s="59"/>
      <c r="Y35" s="53"/>
      <c r="Z35" s="53"/>
      <c r="AA35" s="16">
        <f t="shared" si="10"/>
        <v>0</v>
      </c>
      <c r="AB35" s="74"/>
      <c r="AC35" s="60"/>
      <c r="AD35" s="60"/>
      <c r="AE35" s="60"/>
      <c r="AF35" s="16">
        <f t="shared" si="11"/>
        <v>0</v>
      </c>
      <c r="AG35" s="64"/>
      <c r="AH35" s="17">
        <f t="shared" si="12"/>
        <v>0</v>
      </c>
      <c r="AI35" s="18">
        <f t="shared" si="13"/>
        <v>0</v>
      </c>
      <c r="AJ35" s="19">
        <f t="shared" si="14"/>
        <v>0</v>
      </c>
      <c r="AK35" s="81"/>
    </row>
    <row r="36" spans="1:37" s="13" customFormat="1" ht="24.75" customHeight="1">
      <c r="A36" s="83">
        <f t="shared" si="7"/>
        <v>24</v>
      </c>
      <c r="B36" s="52"/>
      <c r="C36" s="161"/>
      <c r="D36" s="71"/>
      <c r="E36" s="53"/>
      <c r="F36" s="53"/>
      <c r="G36" s="138"/>
      <c r="H36" s="166"/>
      <c r="I36" s="178"/>
      <c r="J36" s="68"/>
      <c r="K36" s="68"/>
      <c r="L36" s="68"/>
      <c r="M36" s="133"/>
      <c r="N36" s="171"/>
      <c r="O36" s="59"/>
      <c r="P36" s="60"/>
      <c r="Q36" s="60"/>
      <c r="R36" s="16">
        <f t="shared" si="8"/>
        <v>0</v>
      </c>
      <c r="S36" s="59"/>
      <c r="T36" s="60"/>
      <c r="U36" s="60"/>
      <c r="V36" s="60"/>
      <c r="W36" s="17">
        <f t="shared" si="9"/>
        <v>0</v>
      </c>
      <c r="X36" s="59"/>
      <c r="Y36" s="53"/>
      <c r="Z36" s="53"/>
      <c r="AA36" s="16">
        <f t="shared" si="10"/>
        <v>0</v>
      </c>
      <c r="AB36" s="74"/>
      <c r="AC36" s="60"/>
      <c r="AD36" s="60"/>
      <c r="AE36" s="60"/>
      <c r="AF36" s="16">
        <f t="shared" si="11"/>
        <v>0</v>
      </c>
      <c r="AG36" s="64"/>
      <c r="AH36" s="17">
        <f t="shared" si="12"/>
        <v>0</v>
      </c>
      <c r="AI36" s="18">
        <f t="shared" si="13"/>
        <v>0</v>
      </c>
      <c r="AJ36" s="19">
        <f t="shared" si="14"/>
        <v>0</v>
      </c>
      <c r="AK36" s="81"/>
    </row>
    <row r="37" spans="1:37" s="13" customFormat="1" ht="24.75" customHeight="1" thickBot="1">
      <c r="A37" s="83">
        <f t="shared" si="7"/>
        <v>25</v>
      </c>
      <c r="B37" s="54"/>
      <c r="C37" s="164"/>
      <c r="D37" s="72"/>
      <c r="E37" s="55"/>
      <c r="F37" s="55"/>
      <c r="G37" s="140"/>
      <c r="H37" s="169"/>
      <c r="I37" s="181"/>
      <c r="J37" s="56"/>
      <c r="K37" s="56"/>
      <c r="L37" s="69"/>
      <c r="M37" s="135"/>
      <c r="N37" s="174"/>
      <c r="O37" s="61"/>
      <c r="P37" s="62"/>
      <c r="Q37" s="62"/>
      <c r="R37" s="20">
        <f>IF((P37+Q37=1),IF(P37=1,O37,O37*0.48),0)</f>
        <v>0</v>
      </c>
      <c r="S37" s="61"/>
      <c r="T37" s="62"/>
      <c r="U37" s="62"/>
      <c r="V37" s="62"/>
      <c r="W37" s="21">
        <f>IF(AND((T37+U37+V37=1),R37&gt;0,S37&gt;0),IF(T37=1,S37*R37,IF(U37=1,R37*S37/0.48,R37*S37/(0.48*166.386))),0)</f>
        <v>0</v>
      </c>
      <c r="X37" s="61"/>
      <c r="Y37" s="55"/>
      <c r="Z37" s="55"/>
      <c r="AA37" s="20">
        <f>IF((Y37+Z37=1),IF(Y37=1,X37,X37*0.48),0)</f>
        <v>0</v>
      </c>
      <c r="AB37" s="75"/>
      <c r="AC37" s="62"/>
      <c r="AD37" s="62"/>
      <c r="AE37" s="62"/>
      <c r="AF37" s="20">
        <f>IF(AND((AC37+AD37+AE37=1),AA37&gt;0,AB37&gt;0),IF(AC37=1,AB37*AA37,IF(AD37=1,AA37*AB37/0.48,AA37*AB37/(0.48*166.386))),0)</f>
        <v>0</v>
      </c>
      <c r="AG37" s="65"/>
      <c r="AH37" s="21">
        <f>-AG37*AA37</f>
        <v>0</v>
      </c>
      <c r="AI37" s="22">
        <f>+R37+AH37</f>
        <v>0</v>
      </c>
      <c r="AJ37" s="23">
        <f>+W37+AF37</f>
        <v>0</v>
      </c>
      <c r="AK37" s="82"/>
    </row>
    <row r="38" spans="2:37" ht="24.75" customHeight="1" thickBot="1">
      <c r="B38" s="263" t="s">
        <v>67</v>
      </c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4"/>
      <c r="O38" s="24"/>
      <c r="P38" s="25"/>
      <c r="Q38" s="25"/>
      <c r="R38" s="46">
        <f>+SUM(R13:R37)</f>
        <v>0</v>
      </c>
      <c r="W38" s="47">
        <f>+SUM(W13:W37)</f>
        <v>0</v>
      </c>
      <c r="X38" s="24"/>
      <c r="Y38" s="25"/>
      <c r="Z38" s="25"/>
      <c r="AA38" s="46">
        <f>+SUM(AA13:AA37)</f>
        <v>0</v>
      </c>
      <c r="AF38" s="46">
        <f>+SUM(AF13:AF37)</f>
        <v>0</v>
      </c>
      <c r="AG38" s="25"/>
      <c r="AH38" s="48">
        <f>+SUM(AH13:AH37)</f>
        <v>0</v>
      </c>
      <c r="AI38" s="131">
        <f>+SUM(AI13:AI37)</f>
        <v>0</v>
      </c>
      <c r="AJ38" s="132">
        <f>+SUM(AJ13:AJ37)</f>
        <v>0</v>
      </c>
      <c r="AK38" s="26"/>
    </row>
    <row r="39" spans="2:37" ht="24.75" customHeight="1" thickBot="1">
      <c r="B39" s="27"/>
      <c r="C39" s="27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77" t="s">
        <v>68</v>
      </c>
      <c r="O39" s="26"/>
      <c r="P39" s="26"/>
      <c r="Q39" s="26"/>
      <c r="R39" s="26"/>
      <c r="S39" s="269" t="e">
        <f>+W38/R38</f>
        <v>#DIV/0!</v>
      </c>
      <c r="T39" s="270"/>
      <c r="U39" s="79" t="s">
        <v>66</v>
      </c>
      <c r="V39" s="79"/>
      <c r="W39" s="26"/>
      <c r="X39" s="26"/>
      <c r="Y39" s="26"/>
      <c r="Z39" s="26"/>
      <c r="AA39" s="26"/>
      <c r="AB39" s="269" t="e">
        <f>+AF38/AA38</f>
        <v>#DIV/0!</v>
      </c>
      <c r="AC39" s="270"/>
      <c r="AD39" s="79" t="s">
        <v>66</v>
      </c>
      <c r="AE39" s="78"/>
      <c r="AF39" s="26"/>
      <c r="AG39" s="26"/>
      <c r="AH39" s="26"/>
      <c r="AI39" s="130" t="e">
        <f>+AJ38/AI38</f>
        <v>#DIV/0!</v>
      </c>
      <c r="AJ39" s="79" t="s">
        <v>66</v>
      </c>
      <c r="AK39" s="26"/>
    </row>
    <row r="40" spans="2:13" ht="24.75" customHeight="1">
      <c r="B40" s="28"/>
      <c r="C40" s="28"/>
      <c r="D40" s="29"/>
      <c r="E40" s="29"/>
      <c r="F40" s="29"/>
      <c r="G40" s="29"/>
      <c r="I40" s="29"/>
      <c r="J40" s="29"/>
      <c r="K40" s="29"/>
      <c r="L40" s="29"/>
      <c r="M40" s="29"/>
    </row>
    <row r="41" spans="2:3" ht="15">
      <c r="B41" s="28" t="s">
        <v>39</v>
      </c>
      <c r="C41" s="30"/>
    </row>
    <row r="42" spans="2:3" ht="15.75" thickBot="1">
      <c r="B42" s="28"/>
      <c r="C42" s="30"/>
    </row>
    <row r="43" spans="2:36" ht="21" customHeight="1">
      <c r="B43" s="271" t="s">
        <v>7</v>
      </c>
      <c r="C43" s="272"/>
      <c r="D43" s="31"/>
      <c r="E43" s="31"/>
      <c r="F43" s="31"/>
      <c r="G43" s="32"/>
      <c r="H43" s="150">
        <v>1</v>
      </c>
      <c r="I43" s="265" t="s">
        <v>40</v>
      </c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6"/>
    </row>
    <row r="44" spans="2:36" ht="21" customHeight="1">
      <c r="B44" s="261"/>
      <c r="C44" s="262"/>
      <c r="D44" s="38"/>
      <c r="E44" s="38"/>
      <c r="F44" s="38"/>
      <c r="G44" s="33"/>
      <c r="H44" s="147">
        <v>2</v>
      </c>
      <c r="I44" s="267" t="s">
        <v>41</v>
      </c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8"/>
    </row>
    <row r="45" spans="2:36" ht="21" customHeight="1">
      <c r="B45" s="257" t="s">
        <v>8</v>
      </c>
      <c r="C45" s="258"/>
      <c r="D45" s="34"/>
      <c r="E45" s="34"/>
      <c r="F45" s="34"/>
      <c r="G45" s="35"/>
      <c r="H45" s="147" t="s">
        <v>42</v>
      </c>
      <c r="I45" s="267" t="s">
        <v>43</v>
      </c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8"/>
    </row>
    <row r="46" spans="2:36" ht="21" customHeight="1">
      <c r="B46" s="259"/>
      <c r="C46" s="260"/>
      <c r="D46" s="38"/>
      <c r="E46" s="38"/>
      <c r="F46" s="38"/>
      <c r="G46" s="33"/>
      <c r="H46" s="147">
        <v>7</v>
      </c>
      <c r="I46" s="267" t="s">
        <v>44</v>
      </c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8"/>
    </row>
    <row r="47" spans="2:36" ht="21" customHeight="1">
      <c r="B47" s="261" t="s">
        <v>9</v>
      </c>
      <c r="C47" s="262"/>
      <c r="D47" s="34"/>
      <c r="E47" s="34"/>
      <c r="F47" s="34"/>
      <c r="G47" s="35"/>
      <c r="H47" s="147" t="s">
        <v>78</v>
      </c>
      <c r="I47" s="267" t="s">
        <v>45</v>
      </c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8"/>
    </row>
    <row r="48" spans="2:36" ht="21" customHeight="1" thickBot="1">
      <c r="B48" s="261"/>
      <c r="C48" s="262"/>
      <c r="D48" s="2"/>
      <c r="E48" s="2"/>
      <c r="F48" s="2"/>
      <c r="G48" s="39"/>
      <c r="H48" s="149">
        <v>12</v>
      </c>
      <c r="I48" s="273" t="s">
        <v>79</v>
      </c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4"/>
    </row>
    <row r="49" spans="2:36" ht="21" customHeight="1">
      <c r="B49" s="279" t="s">
        <v>4</v>
      </c>
      <c r="C49" s="285" t="s">
        <v>10</v>
      </c>
      <c r="D49" s="44"/>
      <c r="E49" s="44"/>
      <c r="F49" s="44"/>
      <c r="G49" s="31"/>
      <c r="H49" s="150">
        <v>13</v>
      </c>
      <c r="I49" s="265" t="s">
        <v>46</v>
      </c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6"/>
    </row>
    <row r="50" spans="2:36" ht="39.75" customHeight="1">
      <c r="B50" s="280"/>
      <c r="C50" s="286"/>
      <c r="D50" s="2"/>
      <c r="E50" s="2"/>
      <c r="F50" s="2"/>
      <c r="G50" s="2"/>
      <c r="H50" s="147">
        <v>14.15</v>
      </c>
      <c r="I50" s="267" t="s">
        <v>47</v>
      </c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8"/>
    </row>
    <row r="51" spans="2:36" ht="21" customHeight="1">
      <c r="B51" s="280"/>
      <c r="C51" s="287"/>
      <c r="D51" s="38"/>
      <c r="E51" s="38"/>
      <c r="F51" s="38"/>
      <c r="G51" s="38"/>
      <c r="H51" s="148">
        <v>16</v>
      </c>
      <c r="I51" s="267" t="s">
        <v>48</v>
      </c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8"/>
    </row>
    <row r="52" spans="2:36" ht="21" customHeight="1">
      <c r="B52" s="280"/>
      <c r="C52" s="288" t="s">
        <v>11</v>
      </c>
      <c r="D52" s="36"/>
      <c r="E52" s="36"/>
      <c r="F52" s="36"/>
      <c r="G52" s="34"/>
      <c r="H52" s="147">
        <v>17</v>
      </c>
      <c r="I52" s="267" t="s">
        <v>49</v>
      </c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8"/>
    </row>
    <row r="53" spans="2:36" ht="38.25" customHeight="1">
      <c r="B53" s="280"/>
      <c r="C53" s="287"/>
      <c r="D53" s="38"/>
      <c r="E53" s="38"/>
      <c r="F53" s="38"/>
      <c r="G53" s="38"/>
      <c r="H53" s="147" t="s">
        <v>50</v>
      </c>
      <c r="I53" s="267" t="s">
        <v>51</v>
      </c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8"/>
    </row>
    <row r="54" spans="2:36" ht="21" customHeight="1" thickBot="1">
      <c r="B54" s="281"/>
      <c r="C54" s="151" t="s">
        <v>12</v>
      </c>
      <c r="D54" s="152"/>
      <c r="E54" s="152"/>
      <c r="F54" s="152"/>
      <c r="G54" s="153"/>
      <c r="H54" s="154">
        <v>21</v>
      </c>
      <c r="I54" s="275" t="s">
        <v>52</v>
      </c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6"/>
    </row>
    <row r="55" spans="2:36" ht="21" customHeight="1">
      <c r="B55" s="282" t="s">
        <v>5</v>
      </c>
      <c r="C55" s="285" t="s">
        <v>13</v>
      </c>
      <c r="D55" s="155"/>
      <c r="E55" s="155"/>
      <c r="F55" s="155"/>
      <c r="G55" s="32"/>
      <c r="H55" s="150">
        <v>22</v>
      </c>
      <c r="I55" s="265" t="s">
        <v>53</v>
      </c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6"/>
    </row>
    <row r="56" spans="2:36" ht="28.5" customHeight="1">
      <c r="B56" s="283"/>
      <c r="C56" s="286"/>
      <c r="D56" s="10"/>
      <c r="E56" s="10"/>
      <c r="F56" s="10"/>
      <c r="G56" s="39"/>
      <c r="H56" s="147">
        <v>23.24</v>
      </c>
      <c r="I56" s="267" t="s">
        <v>54</v>
      </c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8"/>
    </row>
    <row r="57" spans="2:36" ht="21" customHeight="1">
      <c r="B57" s="283"/>
      <c r="C57" s="287"/>
      <c r="D57" s="127"/>
      <c r="E57" s="127"/>
      <c r="F57" s="127"/>
      <c r="G57" s="33"/>
      <c r="H57" s="148">
        <v>25</v>
      </c>
      <c r="I57" s="267" t="s">
        <v>55</v>
      </c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8"/>
    </row>
    <row r="58" spans="2:36" ht="21" customHeight="1">
      <c r="B58" s="283"/>
      <c r="C58" s="288" t="s">
        <v>14</v>
      </c>
      <c r="D58" s="37"/>
      <c r="E58" s="37"/>
      <c r="F58" s="37"/>
      <c r="G58" s="2"/>
      <c r="H58" s="147">
        <v>26</v>
      </c>
      <c r="I58" s="267" t="s">
        <v>56</v>
      </c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8"/>
    </row>
    <row r="59" spans="2:36" ht="29.25" customHeight="1">
      <c r="B59" s="283"/>
      <c r="C59" s="286"/>
      <c r="D59" s="2"/>
      <c r="E59" s="2"/>
      <c r="F59" s="2"/>
      <c r="G59" s="2"/>
      <c r="H59" s="147" t="s">
        <v>57</v>
      </c>
      <c r="I59" s="267" t="s">
        <v>58</v>
      </c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268"/>
    </row>
    <row r="60" spans="2:36" ht="21" customHeight="1">
      <c r="B60" s="283"/>
      <c r="C60" s="287"/>
      <c r="D60" s="38"/>
      <c r="E60" s="38"/>
      <c r="F60" s="38"/>
      <c r="G60" s="38"/>
      <c r="H60" s="148">
        <v>30</v>
      </c>
      <c r="I60" s="267" t="s">
        <v>59</v>
      </c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8"/>
    </row>
    <row r="61" spans="2:36" ht="21" customHeight="1">
      <c r="B61" s="283"/>
      <c r="C61" s="289" t="s">
        <v>15</v>
      </c>
      <c r="D61" s="36"/>
      <c r="E61" s="36"/>
      <c r="F61" s="36"/>
      <c r="G61" s="34"/>
      <c r="H61" s="147">
        <v>31</v>
      </c>
      <c r="I61" s="267" t="s">
        <v>60</v>
      </c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8"/>
    </row>
    <row r="62" spans="2:36" ht="21" customHeight="1" thickBot="1">
      <c r="B62" s="284"/>
      <c r="C62" s="290"/>
      <c r="D62" s="156"/>
      <c r="E62" s="156"/>
      <c r="F62" s="156"/>
      <c r="G62" s="156"/>
      <c r="H62" s="154">
        <v>32</v>
      </c>
      <c r="I62" s="275" t="s">
        <v>61</v>
      </c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6"/>
    </row>
    <row r="63" spans="2:36" ht="21" customHeight="1">
      <c r="B63" s="271" t="s">
        <v>6</v>
      </c>
      <c r="C63" s="272"/>
      <c r="D63" s="31"/>
      <c r="E63" s="31"/>
      <c r="F63" s="31"/>
      <c r="G63" s="32"/>
      <c r="H63" s="158">
        <v>33</v>
      </c>
      <c r="I63" s="265" t="s">
        <v>64</v>
      </c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  <c r="AJ63" s="266"/>
    </row>
    <row r="64" spans="2:36" ht="21" customHeight="1" thickBot="1">
      <c r="B64" s="277"/>
      <c r="C64" s="278"/>
      <c r="D64" s="156"/>
      <c r="E64" s="156"/>
      <c r="F64" s="156"/>
      <c r="G64" s="159"/>
      <c r="H64" s="154">
        <v>34</v>
      </c>
      <c r="I64" s="275" t="s">
        <v>62</v>
      </c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6"/>
    </row>
    <row r="65" spans="2:36" ht="21" customHeight="1" thickBot="1">
      <c r="B65" s="126" t="s">
        <v>18</v>
      </c>
      <c r="C65" s="156"/>
      <c r="D65" s="156"/>
      <c r="E65" s="156"/>
      <c r="F65" s="156"/>
      <c r="G65" s="156"/>
      <c r="H65" s="182">
        <v>35</v>
      </c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7"/>
    </row>
    <row r="66" ht="15">
      <c r="B66" s="1" t="s">
        <v>63</v>
      </c>
    </row>
  </sheetData>
  <sheetProtection password="DEE7" sheet="1" objects="1" scenarios="1"/>
  <mergeCells count="95">
    <mergeCell ref="I61:AJ61"/>
    <mergeCell ref="I62:AJ62"/>
    <mergeCell ref="B63:C64"/>
    <mergeCell ref="I63:AJ63"/>
    <mergeCell ref="I64:AJ64"/>
    <mergeCell ref="B55:B62"/>
    <mergeCell ref="C55:C57"/>
    <mergeCell ref="I55:AJ55"/>
    <mergeCell ref="I56:AJ56"/>
    <mergeCell ref="I57:AJ57"/>
    <mergeCell ref="C58:C60"/>
    <mergeCell ref="I58:AJ58"/>
    <mergeCell ref="I59:AJ59"/>
    <mergeCell ref="I60:AJ60"/>
    <mergeCell ref="C61:C62"/>
    <mergeCell ref="B49:B54"/>
    <mergeCell ref="C49:C51"/>
    <mergeCell ref="I49:AJ49"/>
    <mergeCell ref="I50:AJ50"/>
    <mergeCell ref="I51:AJ51"/>
    <mergeCell ref="C52:C53"/>
    <mergeCell ref="I52:AJ52"/>
    <mergeCell ref="I53:AJ53"/>
    <mergeCell ref="I54:AJ54"/>
    <mergeCell ref="B45:C46"/>
    <mergeCell ref="I45:AJ45"/>
    <mergeCell ref="I46:AJ46"/>
    <mergeCell ref="B47:C48"/>
    <mergeCell ref="I47:AJ47"/>
    <mergeCell ref="I48:AJ48"/>
    <mergeCell ref="B38:N38"/>
    <mergeCell ref="S39:T39"/>
    <mergeCell ref="AB39:AC39"/>
    <mergeCell ref="B43:C44"/>
    <mergeCell ref="I43:AJ43"/>
    <mergeCell ref="I44:AJ44"/>
    <mergeCell ref="V10:V11"/>
    <mergeCell ref="Y10:Y11"/>
    <mergeCell ref="Z10:Z11"/>
    <mergeCell ref="AC10:AC11"/>
    <mergeCell ref="AD10:AD11"/>
    <mergeCell ref="AE10:AE11"/>
    <mergeCell ref="AF9:AF11"/>
    <mergeCell ref="AG9:AG11"/>
    <mergeCell ref="AH9:AH11"/>
    <mergeCell ref="D10:D11"/>
    <mergeCell ref="E10:E11"/>
    <mergeCell ref="F10:F11"/>
    <mergeCell ref="I10:I11"/>
    <mergeCell ref="J10:J11"/>
    <mergeCell ref="K10:K11"/>
    <mergeCell ref="L10:L11"/>
    <mergeCell ref="W9:W11"/>
    <mergeCell ref="X9:X11"/>
    <mergeCell ref="Y9:Z9"/>
    <mergeCell ref="AA9:AA11"/>
    <mergeCell ref="AB9:AB11"/>
    <mergeCell ref="AC9:AE9"/>
    <mergeCell ref="N9:N11"/>
    <mergeCell ref="O9:O11"/>
    <mergeCell ref="P9:Q9"/>
    <mergeCell ref="R9:R11"/>
    <mergeCell ref="S9:S11"/>
    <mergeCell ref="T9:V9"/>
    <mergeCell ref="P10:P11"/>
    <mergeCell ref="Q10:Q11"/>
    <mergeCell ref="T10:T11"/>
    <mergeCell ref="U10:U11"/>
    <mergeCell ref="AI8:AI10"/>
    <mergeCell ref="AJ8:AJ10"/>
    <mergeCell ref="AK8:AK11"/>
    <mergeCell ref="B9:B11"/>
    <mergeCell ref="C9:C11"/>
    <mergeCell ref="D9:F9"/>
    <mergeCell ref="G9:G11"/>
    <mergeCell ref="H9:H11"/>
    <mergeCell ref="I9:L9"/>
    <mergeCell ref="M9:M11"/>
    <mergeCell ref="X7:AH7"/>
    <mergeCell ref="AI7:AJ7"/>
    <mergeCell ref="B8:C8"/>
    <mergeCell ref="D8:H8"/>
    <mergeCell ref="I8:N8"/>
    <mergeCell ref="O8:R8"/>
    <mergeCell ref="S8:V8"/>
    <mergeCell ref="X8:AA8"/>
    <mergeCell ref="AB8:AF8"/>
    <mergeCell ref="AG8:AH8"/>
    <mergeCell ref="R2:U3"/>
    <mergeCell ref="D3:F3"/>
    <mergeCell ref="H3:N3"/>
    <mergeCell ref="D5:F5"/>
    <mergeCell ref="J5:K5"/>
    <mergeCell ref="D7:F7"/>
    <mergeCell ref="O7:W7"/>
  </mergeCells>
  <conditionalFormatting sqref="D13:F37">
    <cfRule type="expression" priority="1" dxfId="0" stopIfTrue="1">
      <formula>OR(($D13+$E13+$F13&gt;1),($D13+$E13+$F13&lt;0))</formula>
    </cfRule>
  </conditionalFormatting>
  <conditionalFormatting sqref="P13:Q37">
    <cfRule type="expression" priority="2" dxfId="0" stopIfTrue="1">
      <formula>OR(($P13+$Q13&gt;1),($P13+$Q13&lt;0),AND($P13+$Q13&lt;&gt;1,$O13&gt;0))</formula>
    </cfRule>
  </conditionalFormatting>
  <conditionalFormatting sqref="T13:V37">
    <cfRule type="expression" priority="3" dxfId="0" stopIfTrue="1">
      <formula>OR(($T13+$U13+$V13&gt;1),($T13+$U13+$V13&lt;0),AND($T13+$U13+$V13&lt;&gt;1,$S13&gt;0))</formula>
    </cfRule>
  </conditionalFormatting>
  <conditionalFormatting sqref="Y13:Z37">
    <cfRule type="expression" priority="4" dxfId="0" stopIfTrue="1">
      <formula>OR(($Y13+$Z13&gt;1),($Y13+$Z13&lt;0),AND($Y13+$Z13&lt;&gt;1,$X13&gt;0))</formula>
    </cfRule>
  </conditionalFormatting>
  <conditionalFormatting sqref="AC13:AE37">
    <cfRule type="expression" priority="5" dxfId="0" stopIfTrue="1">
      <formula>OR(($AC13+$AD13+$AE13&gt;1),($AC13+$AD13+$AE13&lt;0),AND($AC13+$AD13+$AE13&lt;&gt;1,$AB13&gt;0))</formula>
    </cfRule>
  </conditionalFormatting>
  <conditionalFormatting sqref="I13:L37">
    <cfRule type="expression" priority="6" dxfId="0" stopIfTrue="1">
      <formula>OR(($I13+$J13+$K13+$L13&gt;1),($I13+$J13+$K13+$L13&lt;0))</formula>
    </cfRule>
  </conditionalFormatting>
  <printOptions horizontalCentered="1"/>
  <pageMargins left="0.3937007874015748" right="0.35433070866141736" top="0.4724409448818898" bottom="0.3937007874015748" header="0" footer="0.1968503937007874"/>
  <pageSetup fitToHeight="2" horizontalDpi="1200" verticalDpi="1200" orientation="landscape" paperSize="9" scale="46" r:id="rId2"/>
  <headerFooter alignWithMargins="0">
    <oddFooter>&amp;CPágina &amp;P de &amp;N</oddFooter>
  </headerFooter>
  <rowBreaks count="1" manualBreakCount="1">
    <brk id="40" max="3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AL66"/>
  <sheetViews>
    <sheetView zoomScaleSheetLayoutView="10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H5" sqref="H5"/>
    </sheetView>
  </sheetViews>
  <sheetFormatPr defaultColWidth="11.421875" defaultRowHeight="12.75"/>
  <cols>
    <col min="1" max="1" width="3.28125" style="1" customWidth="1"/>
    <col min="2" max="2" width="12.00390625" style="1" customWidth="1"/>
    <col min="3" max="3" width="21.7109375" style="1" customWidth="1"/>
    <col min="4" max="6" width="2.7109375" style="1" customWidth="1"/>
    <col min="7" max="7" width="9.7109375" style="1" hidden="1" customWidth="1"/>
    <col min="8" max="8" width="21.7109375" style="1" customWidth="1"/>
    <col min="9" max="12" width="2.7109375" style="1" customWidth="1"/>
    <col min="13" max="13" width="9.7109375" style="1" hidden="1" customWidth="1"/>
    <col min="14" max="14" width="21.7109375" style="1" customWidth="1"/>
    <col min="15" max="15" width="10.7109375" style="1" customWidth="1"/>
    <col min="16" max="17" width="2.7109375" style="1" customWidth="1"/>
    <col min="18" max="18" width="11.7109375" style="1" customWidth="1"/>
    <col min="19" max="19" width="6.7109375" style="1" customWidth="1"/>
    <col min="20" max="22" width="2.7109375" style="1" customWidth="1"/>
    <col min="23" max="23" width="11.7109375" style="1" customWidth="1"/>
    <col min="24" max="24" width="10.7109375" style="1" customWidth="1"/>
    <col min="25" max="25" width="2.7109375" style="1" customWidth="1"/>
    <col min="26" max="26" width="2.57421875" style="1" customWidth="1"/>
    <col min="27" max="27" width="11.7109375" style="1" customWidth="1"/>
    <col min="28" max="28" width="7.421875" style="1" customWidth="1"/>
    <col min="29" max="31" width="2.7109375" style="1" customWidth="1"/>
    <col min="32" max="32" width="10.7109375" style="1" customWidth="1"/>
    <col min="33" max="33" width="7.140625" style="1" customWidth="1"/>
    <col min="34" max="34" width="11.7109375" style="1" customWidth="1"/>
    <col min="35" max="36" width="14.7109375" style="1" customWidth="1"/>
    <col min="37" max="37" width="50.7109375" style="1" customWidth="1"/>
    <col min="38" max="16384" width="11.421875" style="1" customWidth="1"/>
  </cols>
  <sheetData>
    <row r="1" spans="2:35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2:35" ht="18">
      <c r="B2" s="2"/>
      <c r="C2" s="3" t="s">
        <v>0</v>
      </c>
      <c r="E2" s="4"/>
      <c r="F2" s="4"/>
      <c r="G2" s="4"/>
      <c r="H2" s="5"/>
      <c r="I2" s="4"/>
      <c r="J2" s="4" t="s">
        <v>71</v>
      </c>
      <c r="K2" s="4"/>
      <c r="L2" s="4"/>
      <c r="M2" s="4"/>
      <c r="N2" s="176" t="s">
        <v>70</v>
      </c>
      <c r="O2" s="5"/>
      <c r="P2" s="5"/>
      <c r="Q2" s="5"/>
      <c r="R2" s="190"/>
      <c r="S2" s="190"/>
      <c r="T2" s="190"/>
      <c r="U2" s="190"/>
      <c r="V2" s="5"/>
      <c r="W2" s="2"/>
      <c r="X2" s="5"/>
      <c r="Y2" s="5"/>
      <c r="Z2" s="5"/>
      <c r="AA2" s="5"/>
      <c r="AB2" s="5"/>
      <c r="AC2" s="5"/>
      <c r="AD2" s="5"/>
      <c r="AE2" s="5"/>
      <c r="AF2" s="2"/>
      <c r="AG2" s="2"/>
      <c r="AH2" s="2"/>
      <c r="AI2" s="7"/>
    </row>
    <row r="3" spans="2:38" ht="18">
      <c r="B3" s="2"/>
      <c r="C3" s="8" t="s">
        <v>1</v>
      </c>
      <c r="D3" s="211" t="s">
        <v>75</v>
      </c>
      <c r="E3" s="212"/>
      <c r="F3" s="213"/>
      <c r="G3" s="129"/>
      <c r="H3" s="208" t="s">
        <v>74</v>
      </c>
      <c r="I3" s="209"/>
      <c r="J3" s="209"/>
      <c r="K3" s="209"/>
      <c r="L3" s="209"/>
      <c r="M3" s="209"/>
      <c r="N3" s="210"/>
      <c r="O3" s="9"/>
      <c r="P3" s="5"/>
      <c r="Q3" s="5"/>
      <c r="R3" s="190"/>
      <c r="S3" s="190"/>
      <c r="T3" s="190"/>
      <c r="U3" s="190"/>
      <c r="V3" s="5"/>
      <c r="W3" s="2"/>
      <c r="X3" s="5"/>
      <c r="Y3" s="5"/>
      <c r="Z3" s="5"/>
      <c r="AA3" s="5"/>
      <c r="AB3" s="5"/>
      <c r="AC3" s="5"/>
      <c r="AD3" s="5"/>
      <c r="AE3" s="5"/>
      <c r="AF3" s="2"/>
      <c r="AG3" s="10"/>
      <c r="AH3" s="10"/>
      <c r="AI3" s="10"/>
      <c r="AJ3" s="11"/>
      <c r="AK3" s="11"/>
      <c r="AL3" s="11"/>
    </row>
    <row r="4" spans="2:38" ht="4.5" customHeight="1">
      <c r="B4" s="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9"/>
      <c r="P4" s="5"/>
      <c r="Q4" s="5"/>
      <c r="R4" s="185"/>
      <c r="S4" s="185"/>
      <c r="T4" s="185"/>
      <c r="U4" s="185"/>
      <c r="V4" s="5"/>
      <c r="W4" s="2"/>
      <c r="X4" s="5"/>
      <c r="Y4" s="5"/>
      <c r="Z4" s="5"/>
      <c r="AA4" s="5"/>
      <c r="AB4" s="5"/>
      <c r="AC4" s="5"/>
      <c r="AD4" s="5"/>
      <c r="AE4" s="5"/>
      <c r="AF4" s="2"/>
      <c r="AG4" s="10"/>
      <c r="AH4" s="10"/>
      <c r="AI4" s="10"/>
      <c r="AJ4" s="11"/>
      <c r="AK4" s="11"/>
      <c r="AL4" s="11"/>
    </row>
    <row r="5" spans="2:35" ht="18">
      <c r="B5" s="2"/>
      <c r="C5" s="8" t="s">
        <v>2</v>
      </c>
      <c r="D5" s="211" t="s">
        <v>76</v>
      </c>
      <c r="E5" s="212"/>
      <c r="F5" s="213"/>
      <c r="G5" s="129"/>
      <c r="H5" s="175">
        <v>8</v>
      </c>
      <c r="I5" s="128"/>
      <c r="J5" s="191" t="s">
        <v>3</v>
      </c>
      <c r="K5" s="191"/>
      <c r="L5" s="125"/>
      <c r="M5" s="12"/>
      <c r="N5" s="175" t="s">
        <v>73</v>
      </c>
      <c r="O5" s="5"/>
      <c r="P5" s="5"/>
      <c r="Q5" s="5"/>
      <c r="R5" s="5"/>
      <c r="S5" s="5"/>
      <c r="T5" s="5"/>
      <c r="U5" s="5"/>
      <c r="V5" s="5"/>
      <c r="W5" s="2"/>
      <c r="X5" s="5"/>
      <c r="Y5" s="5"/>
      <c r="Z5" s="5"/>
      <c r="AA5" s="5"/>
      <c r="AB5" s="5"/>
      <c r="AC5" s="5"/>
      <c r="AD5" s="5"/>
      <c r="AE5" s="5"/>
      <c r="AF5" s="2"/>
      <c r="AG5" s="5"/>
      <c r="AH5" s="5"/>
      <c r="AI5" s="5"/>
    </row>
    <row r="6" ht="15.75" thickBot="1"/>
    <row r="7" spans="2:36" s="13" customFormat="1" ht="15.75" thickBot="1">
      <c r="B7" s="122" t="s">
        <v>69</v>
      </c>
      <c r="C7" s="66"/>
      <c r="D7" s="207" t="s">
        <v>80</v>
      </c>
      <c r="E7" s="207"/>
      <c r="F7" s="207"/>
      <c r="G7" s="123"/>
      <c r="H7" s="124" t="s">
        <v>81</v>
      </c>
      <c r="O7" s="192" t="s">
        <v>4</v>
      </c>
      <c r="P7" s="193"/>
      <c r="Q7" s="193"/>
      <c r="R7" s="193"/>
      <c r="S7" s="193"/>
      <c r="T7" s="193"/>
      <c r="U7" s="193"/>
      <c r="V7" s="193"/>
      <c r="W7" s="194"/>
      <c r="X7" s="192" t="s">
        <v>5</v>
      </c>
      <c r="Y7" s="193"/>
      <c r="Z7" s="193"/>
      <c r="AA7" s="193"/>
      <c r="AB7" s="193"/>
      <c r="AC7" s="193"/>
      <c r="AD7" s="193"/>
      <c r="AE7" s="193"/>
      <c r="AF7" s="193"/>
      <c r="AG7" s="193"/>
      <c r="AH7" s="194"/>
      <c r="AI7" s="192" t="s">
        <v>6</v>
      </c>
      <c r="AJ7" s="194"/>
    </row>
    <row r="8" spans="2:37" s="11" customFormat="1" ht="33" customHeight="1">
      <c r="B8" s="214" t="s">
        <v>7</v>
      </c>
      <c r="C8" s="215"/>
      <c r="D8" s="216" t="s">
        <v>8</v>
      </c>
      <c r="E8" s="217"/>
      <c r="F8" s="217"/>
      <c r="G8" s="217"/>
      <c r="H8" s="218"/>
      <c r="I8" s="217" t="s">
        <v>9</v>
      </c>
      <c r="J8" s="217"/>
      <c r="K8" s="217"/>
      <c r="L8" s="217"/>
      <c r="M8" s="217"/>
      <c r="N8" s="218"/>
      <c r="O8" s="219" t="s">
        <v>10</v>
      </c>
      <c r="P8" s="220"/>
      <c r="Q8" s="220"/>
      <c r="R8" s="220"/>
      <c r="S8" s="221" t="s">
        <v>11</v>
      </c>
      <c r="T8" s="221"/>
      <c r="U8" s="221"/>
      <c r="V8" s="221"/>
      <c r="W8" s="184" t="s">
        <v>12</v>
      </c>
      <c r="X8" s="219" t="s">
        <v>13</v>
      </c>
      <c r="Y8" s="221"/>
      <c r="Z8" s="221"/>
      <c r="AA8" s="221"/>
      <c r="AB8" s="221" t="s">
        <v>14</v>
      </c>
      <c r="AC8" s="221"/>
      <c r="AD8" s="221"/>
      <c r="AE8" s="221"/>
      <c r="AF8" s="221"/>
      <c r="AG8" s="221" t="s">
        <v>15</v>
      </c>
      <c r="AH8" s="222"/>
      <c r="AI8" s="223" t="s">
        <v>16</v>
      </c>
      <c r="AJ8" s="225" t="s">
        <v>17</v>
      </c>
      <c r="AK8" s="227" t="s">
        <v>18</v>
      </c>
    </row>
    <row r="9" spans="2:37" s="11" customFormat="1" ht="21" customHeight="1">
      <c r="B9" s="230" t="s">
        <v>19</v>
      </c>
      <c r="C9" s="233" t="s">
        <v>20</v>
      </c>
      <c r="D9" s="236" t="s">
        <v>21</v>
      </c>
      <c r="E9" s="237"/>
      <c r="F9" s="238"/>
      <c r="G9" s="204" t="s">
        <v>22</v>
      </c>
      <c r="H9" s="239" t="s">
        <v>23</v>
      </c>
      <c r="I9" s="186" t="s">
        <v>21</v>
      </c>
      <c r="J9" s="187"/>
      <c r="K9" s="187"/>
      <c r="L9" s="188"/>
      <c r="M9" s="204" t="s">
        <v>22</v>
      </c>
      <c r="N9" s="242" t="s">
        <v>23</v>
      </c>
      <c r="O9" s="195" t="s">
        <v>24</v>
      </c>
      <c r="P9" s="198" t="s">
        <v>65</v>
      </c>
      <c r="Q9" s="199"/>
      <c r="R9" s="200" t="s">
        <v>26</v>
      </c>
      <c r="S9" s="204" t="s">
        <v>27</v>
      </c>
      <c r="T9" s="245" t="s">
        <v>25</v>
      </c>
      <c r="U9" s="246"/>
      <c r="V9" s="247"/>
      <c r="W9" s="248" t="s">
        <v>28</v>
      </c>
      <c r="X9" s="195" t="s">
        <v>24</v>
      </c>
      <c r="Y9" s="198" t="s">
        <v>65</v>
      </c>
      <c r="Z9" s="250"/>
      <c r="AA9" s="200" t="s">
        <v>26</v>
      </c>
      <c r="AB9" s="204" t="s">
        <v>27</v>
      </c>
      <c r="AC9" s="245" t="s">
        <v>25</v>
      </c>
      <c r="AD9" s="246"/>
      <c r="AE9" s="247"/>
      <c r="AF9" s="200" t="s">
        <v>28</v>
      </c>
      <c r="AG9" s="204" t="s">
        <v>29</v>
      </c>
      <c r="AH9" s="251" t="s">
        <v>30</v>
      </c>
      <c r="AI9" s="224"/>
      <c r="AJ9" s="226"/>
      <c r="AK9" s="228"/>
    </row>
    <row r="10" spans="2:37" s="11" customFormat="1" ht="21" customHeight="1">
      <c r="B10" s="231"/>
      <c r="C10" s="234"/>
      <c r="D10" s="254" t="s">
        <v>31</v>
      </c>
      <c r="E10" s="189" t="s">
        <v>32</v>
      </c>
      <c r="F10" s="255" t="s">
        <v>33</v>
      </c>
      <c r="G10" s="205"/>
      <c r="H10" s="240"/>
      <c r="I10" s="256" t="s">
        <v>34</v>
      </c>
      <c r="J10" s="189" t="s">
        <v>33</v>
      </c>
      <c r="K10" s="189" t="s">
        <v>35</v>
      </c>
      <c r="L10" s="189" t="s">
        <v>77</v>
      </c>
      <c r="M10" s="205"/>
      <c r="N10" s="243"/>
      <c r="O10" s="196"/>
      <c r="P10" s="203" t="s">
        <v>26</v>
      </c>
      <c r="Q10" s="203" t="s">
        <v>72</v>
      </c>
      <c r="R10" s="201"/>
      <c r="S10" s="205"/>
      <c r="T10" s="203" t="s">
        <v>36</v>
      </c>
      <c r="U10" s="203" t="s">
        <v>37</v>
      </c>
      <c r="V10" s="203" t="s">
        <v>38</v>
      </c>
      <c r="W10" s="226"/>
      <c r="X10" s="196"/>
      <c r="Y10" s="203" t="s">
        <v>26</v>
      </c>
      <c r="Z10" s="203" t="s">
        <v>72</v>
      </c>
      <c r="AA10" s="201"/>
      <c r="AB10" s="205"/>
      <c r="AC10" s="203" t="s">
        <v>36</v>
      </c>
      <c r="AD10" s="203" t="s">
        <v>37</v>
      </c>
      <c r="AE10" s="203" t="s">
        <v>38</v>
      </c>
      <c r="AF10" s="201"/>
      <c r="AG10" s="205"/>
      <c r="AH10" s="252"/>
      <c r="AI10" s="224"/>
      <c r="AJ10" s="226"/>
      <c r="AK10" s="229"/>
    </row>
    <row r="11" spans="2:37" s="11" customFormat="1" ht="15">
      <c r="B11" s="232"/>
      <c r="C11" s="235"/>
      <c r="D11" s="254"/>
      <c r="E11" s="189"/>
      <c r="F11" s="255"/>
      <c r="G11" s="206"/>
      <c r="H11" s="241"/>
      <c r="I11" s="256"/>
      <c r="J11" s="189"/>
      <c r="K11" s="189"/>
      <c r="L11" s="189"/>
      <c r="M11" s="206"/>
      <c r="N11" s="244"/>
      <c r="O11" s="197"/>
      <c r="P11" s="203"/>
      <c r="Q11" s="203"/>
      <c r="R11" s="202"/>
      <c r="S11" s="206"/>
      <c r="T11" s="203"/>
      <c r="U11" s="203"/>
      <c r="V11" s="203"/>
      <c r="W11" s="249"/>
      <c r="X11" s="197"/>
      <c r="Y11" s="203"/>
      <c r="Z11" s="203"/>
      <c r="AA11" s="202"/>
      <c r="AB11" s="206"/>
      <c r="AC11" s="203"/>
      <c r="AD11" s="203"/>
      <c r="AE11" s="203"/>
      <c r="AF11" s="202"/>
      <c r="AG11" s="206"/>
      <c r="AH11" s="253"/>
      <c r="AI11" s="15" t="s">
        <v>26</v>
      </c>
      <c r="AJ11" s="183" t="s">
        <v>28</v>
      </c>
      <c r="AK11" s="229"/>
    </row>
    <row r="12" spans="2:37" s="84" customFormat="1" ht="15.75" thickBot="1">
      <c r="B12" s="85">
        <v>1</v>
      </c>
      <c r="C12" s="86">
        <v>2</v>
      </c>
      <c r="D12" s="87">
        <v>3</v>
      </c>
      <c r="E12" s="88">
        <v>4</v>
      </c>
      <c r="F12" s="88">
        <v>5</v>
      </c>
      <c r="G12" s="88">
        <v>6</v>
      </c>
      <c r="H12" s="89">
        <v>7</v>
      </c>
      <c r="I12" s="90">
        <v>8</v>
      </c>
      <c r="J12" s="88">
        <v>9</v>
      </c>
      <c r="K12" s="88">
        <v>10</v>
      </c>
      <c r="L12" s="88">
        <v>36</v>
      </c>
      <c r="M12" s="88">
        <v>11</v>
      </c>
      <c r="N12" s="91">
        <v>12</v>
      </c>
      <c r="O12" s="92">
        <v>13</v>
      </c>
      <c r="P12" s="88">
        <v>14</v>
      </c>
      <c r="Q12" s="88">
        <v>15</v>
      </c>
      <c r="R12" s="93">
        <v>16</v>
      </c>
      <c r="S12" s="93">
        <v>17</v>
      </c>
      <c r="T12" s="88">
        <v>18</v>
      </c>
      <c r="U12" s="88">
        <v>19</v>
      </c>
      <c r="V12" s="88">
        <v>20</v>
      </c>
      <c r="W12" s="94">
        <v>21</v>
      </c>
      <c r="X12" s="92">
        <v>22</v>
      </c>
      <c r="Y12" s="88">
        <v>23</v>
      </c>
      <c r="Z12" s="88">
        <v>24</v>
      </c>
      <c r="AA12" s="88">
        <v>25</v>
      </c>
      <c r="AB12" s="93">
        <v>26</v>
      </c>
      <c r="AC12" s="88">
        <v>27</v>
      </c>
      <c r="AD12" s="88">
        <v>28</v>
      </c>
      <c r="AE12" s="88">
        <v>29</v>
      </c>
      <c r="AF12" s="93">
        <v>30</v>
      </c>
      <c r="AG12" s="93">
        <v>31</v>
      </c>
      <c r="AH12" s="95">
        <v>32</v>
      </c>
      <c r="AI12" s="92">
        <v>33</v>
      </c>
      <c r="AJ12" s="94">
        <v>34</v>
      </c>
      <c r="AK12" s="96">
        <v>35</v>
      </c>
    </row>
    <row r="13" spans="1:37" s="13" customFormat="1" ht="24.75" customHeight="1">
      <c r="A13" s="83">
        <v>1</v>
      </c>
      <c r="B13" s="97"/>
      <c r="C13" s="160"/>
      <c r="D13" s="71"/>
      <c r="E13" s="98"/>
      <c r="F13" s="98"/>
      <c r="G13" s="141"/>
      <c r="H13" s="165"/>
      <c r="I13" s="177"/>
      <c r="J13" s="99"/>
      <c r="K13" s="99"/>
      <c r="L13" s="99"/>
      <c r="M13" s="143"/>
      <c r="N13" s="170"/>
      <c r="O13" s="100"/>
      <c r="P13" s="101"/>
      <c r="Q13" s="101"/>
      <c r="R13" s="76">
        <f>IF((P13+Q13=1),IF(P13=1,O13,O13*0.48),0)</f>
        <v>0</v>
      </c>
      <c r="S13" s="100"/>
      <c r="T13" s="101"/>
      <c r="U13" s="101"/>
      <c r="V13" s="101"/>
      <c r="W13" s="102">
        <f>IF(AND((T13+U13+V13=1),R13&gt;0,S13&gt;0),IF(T13=1,S13*R13,IF(U13=1,R13*S13/0.48,R13*S13/(0.48*166.386))),0)</f>
        <v>0</v>
      </c>
      <c r="X13" s="100"/>
      <c r="Y13" s="98"/>
      <c r="Z13" s="98"/>
      <c r="AA13" s="76">
        <f>IF((Y13+Z13=1),IF(Y13=1,X13,X13*0.48),0)</f>
        <v>0</v>
      </c>
      <c r="AB13" s="103"/>
      <c r="AC13" s="101"/>
      <c r="AD13" s="101"/>
      <c r="AE13" s="101"/>
      <c r="AF13" s="76">
        <f>IF(AND((AC13+AD13+AE13=1),AA13&gt;0,AB13&gt;0),IF(AC13=1,AB13*AA13,IF(AD13=1,AA13*AB13/0.48,AA13*AB13/(0.48*166.386))),0)</f>
        <v>0</v>
      </c>
      <c r="AG13" s="104"/>
      <c r="AH13" s="102">
        <f>-AG13*AA13</f>
        <v>0</v>
      </c>
      <c r="AI13" s="105">
        <f>+R13+AH13</f>
        <v>0</v>
      </c>
      <c r="AJ13" s="106">
        <f>+W13+AF13</f>
        <v>0</v>
      </c>
      <c r="AK13" s="107"/>
    </row>
    <row r="14" spans="1:37" s="13" customFormat="1" ht="24.75" customHeight="1">
      <c r="A14" s="83">
        <f>1+A13</f>
        <v>2</v>
      </c>
      <c r="B14" s="52"/>
      <c r="C14" s="161"/>
      <c r="D14" s="71"/>
      <c r="E14" s="53"/>
      <c r="F14" s="53"/>
      <c r="G14" s="136"/>
      <c r="H14" s="166"/>
      <c r="I14" s="178"/>
      <c r="J14" s="68"/>
      <c r="K14" s="68"/>
      <c r="L14" s="68"/>
      <c r="M14" s="144"/>
      <c r="N14" s="171"/>
      <c r="O14" s="59"/>
      <c r="P14" s="60"/>
      <c r="Q14" s="60"/>
      <c r="R14" s="16">
        <f aca="true" t="shared" si="0" ref="R14:R26">IF((P14+Q14=1),IF(P14=1,O14,O14*0.48),0)</f>
        <v>0</v>
      </c>
      <c r="S14" s="59"/>
      <c r="T14" s="60"/>
      <c r="U14" s="60"/>
      <c r="V14" s="60"/>
      <c r="W14" s="17">
        <f aca="true" t="shared" si="1" ref="W14:W26">IF(AND((T14+U14+V14=1),R14&gt;0,S14&gt;0),IF(T14=1,S14*R14,IF(U14=1,R14*S14/0.48,R14*S14/(0.48*166.386))),0)</f>
        <v>0</v>
      </c>
      <c r="X14" s="59"/>
      <c r="Y14" s="53"/>
      <c r="Z14" s="53"/>
      <c r="AA14" s="16">
        <f aca="true" t="shared" si="2" ref="AA14:AA26">IF((Y14+Z14=1),IF(Y14=1,X14,X14*0.48),0)</f>
        <v>0</v>
      </c>
      <c r="AB14" s="74"/>
      <c r="AC14" s="60"/>
      <c r="AD14" s="60"/>
      <c r="AE14" s="60"/>
      <c r="AF14" s="16">
        <f aca="true" t="shared" si="3" ref="AF14:AF26">IF(AND((AC14+AD14+AE14=1),AA14&gt;0,AB14&gt;0),IF(AC14=1,AB14*AA14,IF(AD14=1,AA14*AB14/0.48,AA14*AB14/(0.48*166.386))),0)</f>
        <v>0</v>
      </c>
      <c r="AG14" s="64"/>
      <c r="AH14" s="17">
        <f aca="true" t="shared" si="4" ref="AH14:AH26">-AG14*AA14</f>
        <v>0</v>
      </c>
      <c r="AI14" s="18">
        <f aca="true" t="shared" si="5" ref="AI14:AI26">+R14+AH14</f>
        <v>0</v>
      </c>
      <c r="AJ14" s="19">
        <f aca="true" t="shared" si="6" ref="AJ14:AJ26">+W14+AF14</f>
        <v>0</v>
      </c>
      <c r="AK14" s="81"/>
    </row>
    <row r="15" spans="1:37" s="13" customFormat="1" ht="24.75" customHeight="1">
      <c r="A15" s="83">
        <f aca="true" t="shared" si="7" ref="A15:A37">1+A14</f>
        <v>3</v>
      </c>
      <c r="B15" s="52"/>
      <c r="C15" s="161"/>
      <c r="D15" s="71"/>
      <c r="E15" s="53"/>
      <c r="F15" s="53"/>
      <c r="G15" s="136"/>
      <c r="H15" s="166"/>
      <c r="I15" s="178"/>
      <c r="J15" s="68"/>
      <c r="K15" s="68"/>
      <c r="L15" s="68"/>
      <c r="M15" s="144"/>
      <c r="N15" s="171"/>
      <c r="O15" s="59"/>
      <c r="P15" s="60"/>
      <c r="Q15" s="60"/>
      <c r="R15" s="16">
        <f t="shared" si="0"/>
        <v>0</v>
      </c>
      <c r="S15" s="59"/>
      <c r="T15" s="60"/>
      <c r="U15" s="60"/>
      <c r="V15" s="60"/>
      <c r="W15" s="17">
        <f t="shared" si="1"/>
        <v>0</v>
      </c>
      <c r="X15" s="59"/>
      <c r="Y15" s="53"/>
      <c r="Z15" s="53"/>
      <c r="AA15" s="16">
        <f t="shared" si="2"/>
        <v>0</v>
      </c>
      <c r="AB15" s="74"/>
      <c r="AC15" s="60"/>
      <c r="AD15" s="60"/>
      <c r="AE15" s="60"/>
      <c r="AF15" s="16">
        <f t="shared" si="3"/>
        <v>0</v>
      </c>
      <c r="AG15" s="64"/>
      <c r="AH15" s="17">
        <f t="shared" si="4"/>
        <v>0</v>
      </c>
      <c r="AI15" s="18">
        <f t="shared" si="5"/>
        <v>0</v>
      </c>
      <c r="AJ15" s="19">
        <f t="shared" si="6"/>
        <v>0</v>
      </c>
      <c r="AK15" s="81"/>
    </row>
    <row r="16" spans="1:37" s="13" customFormat="1" ht="24.75" customHeight="1">
      <c r="A16" s="83">
        <f t="shared" si="7"/>
        <v>4</v>
      </c>
      <c r="B16" s="52"/>
      <c r="C16" s="161"/>
      <c r="D16" s="71"/>
      <c r="E16" s="53"/>
      <c r="F16" s="53"/>
      <c r="G16" s="136"/>
      <c r="H16" s="166"/>
      <c r="I16" s="178"/>
      <c r="J16" s="68"/>
      <c r="K16" s="68"/>
      <c r="L16" s="68"/>
      <c r="M16" s="144"/>
      <c r="N16" s="171"/>
      <c r="O16" s="59"/>
      <c r="P16" s="60"/>
      <c r="Q16" s="60"/>
      <c r="R16" s="16">
        <f t="shared" si="0"/>
        <v>0</v>
      </c>
      <c r="S16" s="59"/>
      <c r="T16" s="60"/>
      <c r="U16" s="60"/>
      <c r="V16" s="60"/>
      <c r="W16" s="17">
        <f t="shared" si="1"/>
        <v>0</v>
      </c>
      <c r="X16" s="59"/>
      <c r="Y16" s="53"/>
      <c r="Z16" s="53"/>
      <c r="AA16" s="16">
        <f t="shared" si="2"/>
        <v>0</v>
      </c>
      <c r="AB16" s="74"/>
      <c r="AC16" s="60"/>
      <c r="AD16" s="60"/>
      <c r="AE16" s="60"/>
      <c r="AF16" s="16">
        <f t="shared" si="3"/>
        <v>0</v>
      </c>
      <c r="AG16" s="64"/>
      <c r="AH16" s="17">
        <f t="shared" si="4"/>
        <v>0</v>
      </c>
      <c r="AI16" s="18">
        <f t="shared" si="5"/>
        <v>0</v>
      </c>
      <c r="AJ16" s="19">
        <f t="shared" si="6"/>
        <v>0</v>
      </c>
      <c r="AK16" s="81"/>
    </row>
    <row r="17" spans="1:37" s="13" customFormat="1" ht="24.75" customHeight="1">
      <c r="A17" s="83">
        <f t="shared" si="7"/>
        <v>5</v>
      </c>
      <c r="B17" s="108"/>
      <c r="C17" s="162"/>
      <c r="D17" s="109"/>
      <c r="E17" s="110"/>
      <c r="F17" s="110"/>
      <c r="G17" s="137"/>
      <c r="H17" s="167"/>
      <c r="I17" s="179"/>
      <c r="J17" s="112"/>
      <c r="K17" s="112"/>
      <c r="L17" s="111"/>
      <c r="M17" s="145"/>
      <c r="N17" s="172"/>
      <c r="O17" s="113"/>
      <c r="P17" s="114"/>
      <c r="Q17" s="114"/>
      <c r="R17" s="115">
        <f t="shared" si="0"/>
        <v>0</v>
      </c>
      <c r="S17" s="113"/>
      <c r="T17" s="114"/>
      <c r="U17" s="114"/>
      <c r="V17" s="114"/>
      <c r="W17" s="116">
        <f t="shared" si="1"/>
        <v>0</v>
      </c>
      <c r="X17" s="113"/>
      <c r="Y17" s="110"/>
      <c r="Z17" s="110"/>
      <c r="AA17" s="115">
        <f t="shared" si="2"/>
        <v>0</v>
      </c>
      <c r="AB17" s="117"/>
      <c r="AC17" s="114"/>
      <c r="AD17" s="114"/>
      <c r="AE17" s="114"/>
      <c r="AF17" s="115">
        <f t="shared" si="3"/>
        <v>0</v>
      </c>
      <c r="AG17" s="118"/>
      <c r="AH17" s="116">
        <f t="shared" si="4"/>
        <v>0</v>
      </c>
      <c r="AI17" s="119">
        <f t="shared" si="5"/>
        <v>0</v>
      </c>
      <c r="AJ17" s="120">
        <f t="shared" si="6"/>
        <v>0</v>
      </c>
      <c r="AK17" s="121"/>
    </row>
    <row r="18" spans="1:37" s="13" customFormat="1" ht="24.75" customHeight="1">
      <c r="A18" s="83">
        <f t="shared" si="7"/>
        <v>6</v>
      </c>
      <c r="B18" s="49"/>
      <c r="C18" s="163"/>
      <c r="D18" s="70"/>
      <c r="E18" s="50"/>
      <c r="F18" s="50"/>
      <c r="G18" s="142"/>
      <c r="H18" s="168"/>
      <c r="I18" s="180"/>
      <c r="J18" s="51"/>
      <c r="K18" s="51"/>
      <c r="L18" s="67"/>
      <c r="M18" s="146"/>
      <c r="N18" s="173"/>
      <c r="O18" s="57"/>
      <c r="P18" s="58"/>
      <c r="Q18" s="58"/>
      <c r="R18" s="40">
        <f t="shared" si="0"/>
        <v>0</v>
      </c>
      <c r="S18" s="57"/>
      <c r="T18" s="58"/>
      <c r="U18" s="58"/>
      <c r="V18" s="58"/>
      <c r="W18" s="41">
        <f t="shared" si="1"/>
        <v>0</v>
      </c>
      <c r="X18" s="57"/>
      <c r="Y18" s="50"/>
      <c r="Z18" s="50"/>
      <c r="AA18" s="40">
        <f t="shared" si="2"/>
        <v>0</v>
      </c>
      <c r="AB18" s="73"/>
      <c r="AC18" s="58"/>
      <c r="AD18" s="58"/>
      <c r="AE18" s="58"/>
      <c r="AF18" s="40">
        <f t="shared" si="3"/>
        <v>0</v>
      </c>
      <c r="AG18" s="63"/>
      <c r="AH18" s="41">
        <f t="shared" si="4"/>
        <v>0</v>
      </c>
      <c r="AI18" s="42">
        <f t="shared" si="5"/>
        <v>0</v>
      </c>
      <c r="AJ18" s="43">
        <f t="shared" si="6"/>
        <v>0</v>
      </c>
      <c r="AK18" s="80"/>
    </row>
    <row r="19" spans="1:37" s="13" customFormat="1" ht="24.75" customHeight="1">
      <c r="A19" s="83">
        <f t="shared" si="7"/>
        <v>7</v>
      </c>
      <c r="B19" s="52"/>
      <c r="C19" s="161"/>
      <c r="D19" s="71"/>
      <c r="E19" s="53"/>
      <c r="F19" s="53"/>
      <c r="G19" s="136"/>
      <c r="H19" s="166"/>
      <c r="I19" s="178"/>
      <c r="J19" s="68"/>
      <c r="K19" s="68"/>
      <c r="L19" s="68"/>
      <c r="M19" s="144"/>
      <c r="N19" s="171"/>
      <c r="O19" s="59"/>
      <c r="P19" s="60"/>
      <c r="Q19" s="60"/>
      <c r="R19" s="16">
        <f t="shared" si="0"/>
        <v>0</v>
      </c>
      <c r="S19" s="59"/>
      <c r="T19" s="60"/>
      <c r="U19" s="60"/>
      <c r="V19" s="60"/>
      <c r="W19" s="17">
        <f t="shared" si="1"/>
        <v>0</v>
      </c>
      <c r="X19" s="59"/>
      <c r="Y19" s="53"/>
      <c r="Z19" s="53"/>
      <c r="AA19" s="16">
        <f t="shared" si="2"/>
        <v>0</v>
      </c>
      <c r="AB19" s="74"/>
      <c r="AC19" s="60"/>
      <c r="AD19" s="60"/>
      <c r="AE19" s="60"/>
      <c r="AF19" s="16">
        <f t="shared" si="3"/>
        <v>0</v>
      </c>
      <c r="AG19" s="64"/>
      <c r="AH19" s="17">
        <f t="shared" si="4"/>
        <v>0</v>
      </c>
      <c r="AI19" s="18">
        <f t="shared" si="5"/>
        <v>0</v>
      </c>
      <c r="AJ19" s="19">
        <f t="shared" si="6"/>
        <v>0</v>
      </c>
      <c r="AK19" s="81"/>
    </row>
    <row r="20" spans="1:37" s="13" customFormat="1" ht="24.75" customHeight="1">
      <c r="A20" s="83">
        <f t="shared" si="7"/>
        <v>8</v>
      </c>
      <c r="B20" s="52"/>
      <c r="C20" s="161"/>
      <c r="D20" s="71"/>
      <c r="E20" s="53"/>
      <c r="F20" s="53"/>
      <c r="G20" s="136"/>
      <c r="H20" s="166"/>
      <c r="I20" s="178"/>
      <c r="J20" s="68"/>
      <c r="K20" s="68"/>
      <c r="L20" s="68"/>
      <c r="M20" s="144"/>
      <c r="N20" s="171"/>
      <c r="O20" s="59"/>
      <c r="P20" s="60"/>
      <c r="Q20" s="60"/>
      <c r="R20" s="16">
        <f>IF((P20+Q20=1),IF(P20=1,O20,O20*0.48),0)</f>
        <v>0</v>
      </c>
      <c r="S20" s="59"/>
      <c r="T20" s="60"/>
      <c r="U20" s="60"/>
      <c r="V20" s="60"/>
      <c r="W20" s="17">
        <f>IF(AND((T20+U20+V20=1),R20&gt;0,S20&gt;0),IF(T20=1,S20*R20,IF(U20=1,R20*S20/0.48,R20*S20/(0.48*166.386))),0)</f>
        <v>0</v>
      </c>
      <c r="X20" s="59"/>
      <c r="Y20" s="53"/>
      <c r="Z20" s="53"/>
      <c r="AA20" s="16">
        <f>IF((Y20+Z20=1),IF(Y20=1,X20,X20*0.48),0)</f>
        <v>0</v>
      </c>
      <c r="AB20" s="74"/>
      <c r="AC20" s="60"/>
      <c r="AD20" s="60"/>
      <c r="AE20" s="60"/>
      <c r="AF20" s="16">
        <f>IF(AND((AC20+AD20+AE20=1),AA20&gt;0,AB20&gt;0),IF(AC20=1,AB20*AA20,IF(AD20=1,AA20*AB20/0.48,AA20*AB20/(0.48*166.386))),0)</f>
        <v>0</v>
      </c>
      <c r="AG20" s="64"/>
      <c r="AH20" s="17">
        <f>-AG20*AA20</f>
        <v>0</v>
      </c>
      <c r="AI20" s="18">
        <f>+R20+AH20</f>
        <v>0</v>
      </c>
      <c r="AJ20" s="19">
        <f>+W20+AF20</f>
        <v>0</v>
      </c>
      <c r="AK20" s="81"/>
    </row>
    <row r="21" spans="1:37" s="13" customFormat="1" ht="24.75" customHeight="1">
      <c r="A21" s="83">
        <f t="shared" si="7"/>
        <v>9</v>
      </c>
      <c r="B21" s="52"/>
      <c r="C21" s="161"/>
      <c r="D21" s="71"/>
      <c r="E21" s="53"/>
      <c r="F21" s="53"/>
      <c r="G21" s="136"/>
      <c r="H21" s="166"/>
      <c r="I21" s="178"/>
      <c r="J21" s="68"/>
      <c r="K21" s="68"/>
      <c r="L21" s="68"/>
      <c r="M21" s="144"/>
      <c r="N21" s="171"/>
      <c r="O21" s="59"/>
      <c r="P21" s="60"/>
      <c r="Q21" s="60"/>
      <c r="R21" s="16">
        <f>IF((P21+Q21=1),IF(P21=1,O21,O21*0.48),0)</f>
        <v>0</v>
      </c>
      <c r="S21" s="59"/>
      <c r="T21" s="60"/>
      <c r="U21" s="60"/>
      <c r="V21" s="60"/>
      <c r="W21" s="17">
        <f>IF(AND((T21+U21+V21=1),R21&gt;0,S21&gt;0),IF(T21=1,S21*R21,IF(U21=1,R21*S21/0.48,R21*S21/(0.48*166.386))),0)</f>
        <v>0</v>
      </c>
      <c r="X21" s="59"/>
      <c r="Y21" s="53"/>
      <c r="Z21" s="53"/>
      <c r="AA21" s="16">
        <f>IF((Y21+Z21=1),IF(Y21=1,X21,X21*0.48),0)</f>
        <v>0</v>
      </c>
      <c r="AB21" s="74"/>
      <c r="AC21" s="60"/>
      <c r="AD21" s="60"/>
      <c r="AE21" s="60"/>
      <c r="AF21" s="16">
        <f>IF(AND((AC21+AD21+AE21=1),AA21&gt;0,AB21&gt;0),IF(AC21=1,AB21*AA21,IF(AD21=1,AA21*AB21/0.48,AA21*AB21/(0.48*166.386))),0)</f>
        <v>0</v>
      </c>
      <c r="AG21" s="64"/>
      <c r="AH21" s="17">
        <f>-AG21*AA21</f>
        <v>0</v>
      </c>
      <c r="AI21" s="18">
        <f>+R21+AH21</f>
        <v>0</v>
      </c>
      <c r="AJ21" s="19">
        <f>+W21+AF21</f>
        <v>0</v>
      </c>
      <c r="AK21" s="81"/>
    </row>
    <row r="22" spans="1:37" s="13" customFormat="1" ht="24.75" customHeight="1">
      <c r="A22" s="83">
        <f t="shared" si="7"/>
        <v>10</v>
      </c>
      <c r="B22" s="108"/>
      <c r="C22" s="162"/>
      <c r="D22" s="109"/>
      <c r="E22" s="110"/>
      <c r="F22" s="110"/>
      <c r="G22" s="137"/>
      <c r="H22" s="167"/>
      <c r="I22" s="179"/>
      <c r="J22" s="112"/>
      <c r="K22" s="112"/>
      <c r="L22" s="112"/>
      <c r="M22" s="145"/>
      <c r="N22" s="172"/>
      <c r="O22" s="113"/>
      <c r="P22" s="114"/>
      <c r="Q22" s="114"/>
      <c r="R22" s="115">
        <f>IF((P22+Q22=1),IF(P22=1,O22,O22*0.48),0)</f>
        <v>0</v>
      </c>
      <c r="S22" s="113"/>
      <c r="T22" s="114"/>
      <c r="U22" s="114"/>
      <c r="V22" s="114"/>
      <c r="W22" s="116">
        <f>IF(AND((T22+U22+V22=1),R22&gt;0,S22&gt;0),IF(T22=1,S22*R22,IF(U22=1,R22*S22/0.48,R22*S22/(0.48*166.386))),0)</f>
        <v>0</v>
      </c>
      <c r="X22" s="113"/>
      <c r="Y22" s="110"/>
      <c r="Z22" s="110"/>
      <c r="AA22" s="115">
        <f>IF((Y22+Z22=1),IF(Y22=1,X22,X22*0.48),0)</f>
        <v>0</v>
      </c>
      <c r="AB22" s="117"/>
      <c r="AC22" s="114"/>
      <c r="AD22" s="114"/>
      <c r="AE22" s="114"/>
      <c r="AF22" s="115">
        <f>IF(AND((AC22+AD22+AE22=1),AA22&gt;0,AB22&gt;0),IF(AC22=1,AB22*AA22,IF(AD22=1,AA22*AB22/0.48,AA22*AB22/(0.48*166.386))),0)</f>
        <v>0</v>
      </c>
      <c r="AG22" s="118"/>
      <c r="AH22" s="116">
        <f>-AG22*AA22</f>
        <v>0</v>
      </c>
      <c r="AI22" s="119">
        <f>+R22+AH22</f>
        <v>0</v>
      </c>
      <c r="AJ22" s="120">
        <f>+W22+AF22</f>
        <v>0</v>
      </c>
      <c r="AK22" s="121"/>
    </row>
    <row r="23" spans="1:37" s="13" customFormat="1" ht="24.75" customHeight="1">
      <c r="A23" s="83">
        <f t="shared" si="7"/>
        <v>11</v>
      </c>
      <c r="B23" s="52"/>
      <c r="C23" s="161"/>
      <c r="D23" s="71"/>
      <c r="E23" s="53"/>
      <c r="F23" s="53"/>
      <c r="G23" s="136"/>
      <c r="H23" s="166"/>
      <c r="I23" s="180"/>
      <c r="J23" s="51"/>
      <c r="K23" s="51"/>
      <c r="L23" s="67"/>
      <c r="M23" s="144"/>
      <c r="N23" s="171"/>
      <c r="O23" s="59"/>
      <c r="P23" s="60"/>
      <c r="Q23" s="60"/>
      <c r="R23" s="16">
        <f>IF((P23+Q23=1),IF(P23=1,O23,O23*0.48),0)</f>
        <v>0</v>
      </c>
      <c r="S23" s="59"/>
      <c r="T23" s="60"/>
      <c r="U23" s="60"/>
      <c r="V23" s="60"/>
      <c r="W23" s="17">
        <f>IF(AND((T23+U23+V23=1),R23&gt;0,S23&gt;0),IF(T23=1,S23*R23,IF(U23=1,R23*S23/0.48,R23*S23/(0.48*166.386))),0)</f>
        <v>0</v>
      </c>
      <c r="X23" s="59"/>
      <c r="Y23" s="53"/>
      <c r="Z23" s="53"/>
      <c r="AA23" s="16">
        <f>IF((Y23+Z23=1),IF(Y23=1,X23,X23*0.48),0)</f>
        <v>0</v>
      </c>
      <c r="AB23" s="74"/>
      <c r="AC23" s="60"/>
      <c r="AD23" s="60"/>
      <c r="AE23" s="60"/>
      <c r="AF23" s="16">
        <f>IF(AND((AC23+AD23+AE23=1),AA23&gt;0,AB23&gt;0),IF(AC23=1,AB23*AA23,IF(AD23=1,AA23*AB23/0.48,AA23*AB23/(0.48*166.386))),0)</f>
        <v>0</v>
      </c>
      <c r="AG23" s="64"/>
      <c r="AH23" s="17">
        <f>-AG23*AA23</f>
        <v>0</v>
      </c>
      <c r="AI23" s="18">
        <f>+R23+AH23</f>
        <v>0</v>
      </c>
      <c r="AJ23" s="19">
        <f>+W23+AF23</f>
        <v>0</v>
      </c>
      <c r="AK23" s="81"/>
    </row>
    <row r="24" spans="1:37" s="13" customFormat="1" ht="24.75" customHeight="1">
      <c r="A24" s="83">
        <f t="shared" si="7"/>
        <v>12</v>
      </c>
      <c r="B24" s="52"/>
      <c r="C24" s="161"/>
      <c r="D24" s="71"/>
      <c r="E24" s="53"/>
      <c r="F24" s="53"/>
      <c r="G24" s="136"/>
      <c r="H24" s="166"/>
      <c r="I24" s="178"/>
      <c r="J24" s="68"/>
      <c r="K24" s="68"/>
      <c r="L24" s="68"/>
      <c r="M24" s="144"/>
      <c r="N24" s="171"/>
      <c r="O24" s="59"/>
      <c r="P24" s="60"/>
      <c r="Q24" s="60"/>
      <c r="R24" s="16">
        <f>IF((P24+Q24=1),IF(P24=1,O24,O24*0.48),0)</f>
        <v>0</v>
      </c>
      <c r="S24" s="59"/>
      <c r="T24" s="60"/>
      <c r="U24" s="60"/>
      <c r="V24" s="60"/>
      <c r="W24" s="17">
        <f>IF(AND((T24+U24+V24=1),R24&gt;0,S24&gt;0),IF(T24=1,S24*R24,IF(U24=1,R24*S24/0.48,R24*S24/(0.48*166.386))),0)</f>
        <v>0</v>
      </c>
      <c r="X24" s="59"/>
      <c r="Y24" s="53"/>
      <c r="Z24" s="53"/>
      <c r="AA24" s="16">
        <f>IF((Y24+Z24=1),IF(Y24=1,X24,X24*0.48),0)</f>
        <v>0</v>
      </c>
      <c r="AB24" s="74"/>
      <c r="AC24" s="60"/>
      <c r="AD24" s="60"/>
      <c r="AE24" s="60"/>
      <c r="AF24" s="16">
        <f>IF(AND((AC24+AD24+AE24=1),AA24&gt;0,AB24&gt;0),IF(AC24=1,AB24*AA24,IF(AD24=1,AA24*AB24/0.48,AA24*AB24/(0.48*166.386))),0)</f>
        <v>0</v>
      </c>
      <c r="AG24" s="64"/>
      <c r="AH24" s="17">
        <f>-AG24*AA24</f>
        <v>0</v>
      </c>
      <c r="AI24" s="18">
        <f>+R24+AH24</f>
        <v>0</v>
      </c>
      <c r="AJ24" s="19">
        <f>+W24+AF24</f>
        <v>0</v>
      </c>
      <c r="AK24" s="81"/>
    </row>
    <row r="25" spans="1:37" s="13" customFormat="1" ht="24.75" customHeight="1">
      <c r="A25" s="83">
        <f t="shared" si="7"/>
        <v>13</v>
      </c>
      <c r="B25" s="52"/>
      <c r="C25" s="161"/>
      <c r="D25" s="71"/>
      <c r="E25" s="53"/>
      <c r="F25" s="53"/>
      <c r="G25" s="136"/>
      <c r="H25" s="166"/>
      <c r="I25" s="178"/>
      <c r="J25" s="68"/>
      <c r="K25" s="68"/>
      <c r="L25" s="68"/>
      <c r="M25" s="144"/>
      <c r="N25" s="171"/>
      <c r="O25" s="59"/>
      <c r="P25" s="60"/>
      <c r="Q25" s="60"/>
      <c r="R25" s="16">
        <f t="shared" si="0"/>
        <v>0</v>
      </c>
      <c r="S25" s="59"/>
      <c r="T25" s="60"/>
      <c r="U25" s="60"/>
      <c r="V25" s="60"/>
      <c r="W25" s="17">
        <f t="shared" si="1"/>
        <v>0</v>
      </c>
      <c r="X25" s="59"/>
      <c r="Y25" s="53"/>
      <c r="Z25" s="53"/>
      <c r="AA25" s="16">
        <f t="shared" si="2"/>
        <v>0</v>
      </c>
      <c r="AB25" s="74"/>
      <c r="AC25" s="60"/>
      <c r="AD25" s="60"/>
      <c r="AE25" s="60"/>
      <c r="AF25" s="16">
        <f t="shared" si="3"/>
        <v>0</v>
      </c>
      <c r="AG25" s="64"/>
      <c r="AH25" s="17">
        <f t="shared" si="4"/>
        <v>0</v>
      </c>
      <c r="AI25" s="18">
        <f t="shared" si="5"/>
        <v>0</v>
      </c>
      <c r="AJ25" s="19">
        <f t="shared" si="6"/>
        <v>0</v>
      </c>
      <c r="AK25" s="81"/>
    </row>
    <row r="26" spans="1:37" s="13" customFormat="1" ht="24.75" customHeight="1">
      <c r="A26" s="83">
        <f t="shared" si="7"/>
        <v>14</v>
      </c>
      <c r="B26" s="52"/>
      <c r="C26" s="161"/>
      <c r="D26" s="71"/>
      <c r="E26" s="53"/>
      <c r="F26" s="53"/>
      <c r="G26" s="136"/>
      <c r="H26" s="166"/>
      <c r="I26" s="178"/>
      <c r="J26" s="68"/>
      <c r="K26" s="68"/>
      <c r="L26" s="68"/>
      <c r="M26" s="144"/>
      <c r="N26" s="171"/>
      <c r="O26" s="59"/>
      <c r="P26" s="60"/>
      <c r="Q26" s="60"/>
      <c r="R26" s="16">
        <f t="shared" si="0"/>
        <v>0</v>
      </c>
      <c r="S26" s="59"/>
      <c r="T26" s="60"/>
      <c r="U26" s="60"/>
      <c r="V26" s="60"/>
      <c r="W26" s="17">
        <f t="shared" si="1"/>
        <v>0</v>
      </c>
      <c r="X26" s="59"/>
      <c r="Y26" s="53"/>
      <c r="Z26" s="53"/>
      <c r="AA26" s="16">
        <f t="shared" si="2"/>
        <v>0</v>
      </c>
      <c r="AB26" s="74"/>
      <c r="AC26" s="60"/>
      <c r="AD26" s="60"/>
      <c r="AE26" s="60"/>
      <c r="AF26" s="16">
        <f t="shared" si="3"/>
        <v>0</v>
      </c>
      <c r="AG26" s="64"/>
      <c r="AH26" s="17">
        <f t="shared" si="4"/>
        <v>0</v>
      </c>
      <c r="AI26" s="18">
        <f t="shared" si="5"/>
        <v>0</v>
      </c>
      <c r="AJ26" s="19">
        <f t="shared" si="6"/>
        <v>0</v>
      </c>
      <c r="AK26" s="81"/>
    </row>
    <row r="27" spans="1:37" s="13" customFormat="1" ht="24.75" customHeight="1">
      <c r="A27" s="83">
        <f t="shared" si="7"/>
        <v>15</v>
      </c>
      <c r="B27" s="108"/>
      <c r="C27" s="162"/>
      <c r="D27" s="109"/>
      <c r="E27" s="110"/>
      <c r="F27" s="110"/>
      <c r="G27" s="137"/>
      <c r="H27" s="167"/>
      <c r="I27" s="179"/>
      <c r="J27" s="112"/>
      <c r="K27" s="112"/>
      <c r="L27" s="111"/>
      <c r="M27" s="145"/>
      <c r="N27" s="172"/>
      <c r="O27" s="113"/>
      <c r="P27" s="114"/>
      <c r="Q27" s="114"/>
      <c r="R27" s="115">
        <f>IF((P27+Q27=1),IF(P27=1,O27,O27*0.48),0)</f>
        <v>0</v>
      </c>
      <c r="S27" s="113"/>
      <c r="T27" s="114"/>
      <c r="U27" s="114"/>
      <c r="V27" s="114"/>
      <c r="W27" s="116">
        <f>IF(AND((T27+U27+V27=1),R27&gt;0,S27&gt;0),IF(T27=1,S27*R27,IF(U27=1,R27*S27/0.48,R27*S27/(0.48*166.386))),0)</f>
        <v>0</v>
      </c>
      <c r="X27" s="113"/>
      <c r="Y27" s="110"/>
      <c r="Z27" s="110"/>
      <c r="AA27" s="115">
        <f>IF((Y27+Z27=1),IF(Y27=1,X27,X27*0.48),0)</f>
        <v>0</v>
      </c>
      <c r="AB27" s="117"/>
      <c r="AC27" s="114"/>
      <c r="AD27" s="114"/>
      <c r="AE27" s="114"/>
      <c r="AF27" s="115">
        <f>IF(AND((AC27+AD27+AE27=1),AA27&gt;0,AB27&gt;0),IF(AC27=1,AB27*AA27,IF(AD27=1,AA27*AB27/0.48,AA27*AB27/(0.48*166.386))),0)</f>
        <v>0</v>
      </c>
      <c r="AG27" s="118"/>
      <c r="AH27" s="116">
        <f>-AG27*AA27</f>
        <v>0</v>
      </c>
      <c r="AI27" s="119">
        <f>+R27+AH27</f>
        <v>0</v>
      </c>
      <c r="AJ27" s="120">
        <f>+W27+AF27</f>
        <v>0</v>
      </c>
      <c r="AK27" s="121"/>
    </row>
    <row r="28" spans="1:37" s="13" customFormat="1" ht="24.75" customHeight="1">
      <c r="A28" s="83">
        <f t="shared" si="7"/>
        <v>16</v>
      </c>
      <c r="B28" s="52"/>
      <c r="C28" s="161"/>
      <c r="D28" s="71"/>
      <c r="E28" s="53"/>
      <c r="F28" s="53"/>
      <c r="G28" s="138"/>
      <c r="H28" s="166"/>
      <c r="I28" s="180"/>
      <c r="J28" s="51"/>
      <c r="K28" s="51"/>
      <c r="L28" s="67"/>
      <c r="M28" s="133"/>
      <c r="N28" s="171"/>
      <c r="O28" s="59"/>
      <c r="P28" s="60"/>
      <c r="Q28" s="60"/>
      <c r="R28" s="16">
        <f aca="true" t="shared" si="8" ref="R28:R36">IF((P28+Q28=1),IF(P28=1,O28,O28*0.48),0)</f>
        <v>0</v>
      </c>
      <c r="S28" s="59"/>
      <c r="T28" s="60"/>
      <c r="U28" s="60"/>
      <c r="V28" s="60"/>
      <c r="W28" s="17">
        <f aca="true" t="shared" si="9" ref="W28:W36">IF(AND((T28+U28+V28=1),R28&gt;0,S28&gt;0),IF(T28=1,S28*R28,IF(U28=1,R28*S28/0.48,R28*S28/(0.48*166.386))),0)</f>
        <v>0</v>
      </c>
      <c r="X28" s="59"/>
      <c r="Y28" s="53"/>
      <c r="Z28" s="53"/>
      <c r="AA28" s="16">
        <f aca="true" t="shared" si="10" ref="AA28:AA36">IF((Y28+Z28=1),IF(Y28=1,X28,X28*0.48),0)</f>
        <v>0</v>
      </c>
      <c r="AB28" s="74"/>
      <c r="AC28" s="60"/>
      <c r="AD28" s="60"/>
      <c r="AE28" s="60"/>
      <c r="AF28" s="16">
        <f aca="true" t="shared" si="11" ref="AF28:AF36">IF(AND((AC28+AD28+AE28=1),AA28&gt;0,AB28&gt;0),IF(AC28=1,AB28*AA28,IF(AD28=1,AA28*AB28/0.48,AA28*AB28/(0.48*166.386))),0)</f>
        <v>0</v>
      </c>
      <c r="AG28" s="64"/>
      <c r="AH28" s="17">
        <f aca="true" t="shared" si="12" ref="AH28:AH36">-AG28*AA28</f>
        <v>0</v>
      </c>
      <c r="AI28" s="18">
        <f aca="true" t="shared" si="13" ref="AI28:AI36">+R28+AH28</f>
        <v>0</v>
      </c>
      <c r="AJ28" s="19">
        <f aca="true" t="shared" si="14" ref="AJ28:AJ36">+W28+AF28</f>
        <v>0</v>
      </c>
      <c r="AK28" s="81"/>
    </row>
    <row r="29" spans="1:37" s="13" customFormat="1" ht="24.75" customHeight="1">
      <c r="A29" s="83">
        <f t="shared" si="7"/>
        <v>17</v>
      </c>
      <c r="B29" s="52"/>
      <c r="C29" s="161"/>
      <c r="D29" s="71"/>
      <c r="E29" s="53"/>
      <c r="F29" s="53"/>
      <c r="G29" s="138"/>
      <c r="H29" s="166"/>
      <c r="I29" s="178"/>
      <c r="J29" s="68"/>
      <c r="K29" s="68"/>
      <c r="L29" s="68"/>
      <c r="M29" s="133"/>
      <c r="N29" s="171"/>
      <c r="O29" s="59"/>
      <c r="P29" s="60"/>
      <c r="Q29" s="60"/>
      <c r="R29" s="16">
        <f t="shared" si="8"/>
        <v>0</v>
      </c>
      <c r="S29" s="59"/>
      <c r="T29" s="60"/>
      <c r="U29" s="60"/>
      <c r="V29" s="60"/>
      <c r="W29" s="17">
        <f t="shared" si="9"/>
        <v>0</v>
      </c>
      <c r="X29" s="59"/>
      <c r="Y29" s="53"/>
      <c r="Z29" s="53"/>
      <c r="AA29" s="16">
        <f t="shared" si="10"/>
        <v>0</v>
      </c>
      <c r="AB29" s="74"/>
      <c r="AC29" s="60"/>
      <c r="AD29" s="60"/>
      <c r="AE29" s="60"/>
      <c r="AF29" s="16">
        <f t="shared" si="11"/>
        <v>0</v>
      </c>
      <c r="AG29" s="64"/>
      <c r="AH29" s="17">
        <f t="shared" si="12"/>
        <v>0</v>
      </c>
      <c r="AI29" s="18">
        <f t="shared" si="13"/>
        <v>0</v>
      </c>
      <c r="AJ29" s="19">
        <f t="shared" si="14"/>
        <v>0</v>
      </c>
      <c r="AK29" s="81"/>
    </row>
    <row r="30" spans="1:37" s="13" customFormat="1" ht="24.75" customHeight="1">
      <c r="A30" s="83">
        <f t="shared" si="7"/>
        <v>18</v>
      </c>
      <c r="B30" s="52"/>
      <c r="C30" s="161"/>
      <c r="D30" s="71"/>
      <c r="E30" s="53"/>
      <c r="F30" s="53"/>
      <c r="G30" s="138"/>
      <c r="H30" s="166"/>
      <c r="I30" s="178"/>
      <c r="J30" s="68"/>
      <c r="K30" s="68"/>
      <c r="L30" s="68"/>
      <c r="M30" s="133"/>
      <c r="N30" s="171"/>
      <c r="O30" s="59"/>
      <c r="P30" s="60"/>
      <c r="Q30" s="60"/>
      <c r="R30" s="16">
        <f t="shared" si="8"/>
        <v>0</v>
      </c>
      <c r="S30" s="59"/>
      <c r="T30" s="60"/>
      <c r="U30" s="60"/>
      <c r="V30" s="60"/>
      <c r="W30" s="17">
        <f t="shared" si="9"/>
        <v>0</v>
      </c>
      <c r="X30" s="59"/>
      <c r="Y30" s="53"/>
      <c r="Z30" s="53"/>
      <c r="AA30" s="16">
        <f t="shared" si="10"/>
        <v>0</v>
      </c>
      <c r="AB30" s="74"/>
      <c r="AC30" s="60"/>
      <c r="AD30" s="60"/>
      <c r="AE30" s="60"/>
      <c r="AF30" s="16">
        <f t="shared" si="11"/>
        <v>0</v>
      </c>
      <c r="AG30" s="64"/>
      <c r="AH30" s="17">
        <f t="shared" si="12"/>
        <v>0</v>
      </c>
      <c r="AI30" s="18">
        <f t="shared" si="13"/>
        <v>0</v>
      </c>
      <c r="AJ30" s="19">
        <f t="shared" si="14"/>
        <v>0</v>
      </c>
      <c r="AK30" s="81"/>
    </row>
    <row r="31" spans="1:37" s="13" customFormat="1" ht="24.75" customHeight="1">
      <c r="A31" s="83">
        <f t="shared" si="7"/>
        <v>19</v>
      </c>
      <c r="B31" s="52"/>
      <c r="C31" s="161"/>
      <c r="D31" s="71"/>
      <c r="E31" s="53"/>
      <c r="F31" s="53"/>
      <c r="G31" s="138"/>
      <c r="H31" s="166"/>
      <c r="I31" s="178"/>
      <c r="J31" s="68"/>
      <c r="K31" s="68"/>
      <c r="L31" s="68"/>
      <c r="M31" s="133"/>
      <c r="N31" s="171"/>
      <c r="O31" s="59"/>
      <c r="P31" s="60"/>
      <c r="Q31" s="60"/>
      <c r="R31" s="16">
        <f t="shared" si="8"/>
        <v>0</v>
      </c>
      <c r="S31" s="59"/>
      <c r="T31" s="60"/>
      <c r="U31" s="60"/>
      <c r="V31" s="60"/>
      <c r="W31" s="17">
        <f t="shared" si="9"/>
        <v>0</v>
      </c>
      <c r="X31" s="59"/>
      <c r="Y31" s="53"/>
      <c r="Z31" s="53"/>
      <c r="AA31" s="16">
        <f t="shared" si="10"/>
        <v>0</v>
      </c>
      <c r="AB31" s="74"/>
      <c r="AC31" s="60"/>
      <c r="AD31" s="60"/>
      <c r="AE31" s="60"/>
      <c r="AF31" s="16">
        <f t="shared" si="11"/>
        <v>0</v>
      </c>
      <c r="AG31" s="64"/>
      <c r="AH31" s="17">
        <f t="shared" si="12"/>
        <v>0</v>
      </c>
      <c r="AI31" s="18">
        <f t="shared" si="13"/>
        <v>0</v>
      </c>
      <c r="AJ31" s="19">
        <f t="shared" si="14"/>
        <v>0</v>
      </c>
      <c r="AK31" s="81"/>
    </row>
    <row r="32" spans="1:37" s="13" customFormat="1" ht="24.75" customHeight="1">
      <c r="A32" s="83">
        <f t="shared" si="7"/>
        <v>20</v>
      </c>
      <c r="B32" s="108"/>
      <c r="C32" s="162"/>
      <c r="D32" s="109"/>
      <c r="E32" s="110"/>
      <c r="F32" s="110"/>
      <c r="G32" s="139"/>
      <c r="H32" s="167"/>
      <c r="I32" s="179"/>
      <c r="J32" s="112"/>
      <c r="K32" s="112"/>
      <c r="L32" s="111"/>
      <c r="M32" s="134"/>
      <c r="N32" s="172"/>
      <c r="O32" s="113"/>
      <c r="P32" s="114"/>
      <c r="Q32" s="114"/>
      <c r="R32" s="115">
        <f>IF((P32+Q32=1),IF(P32=1,O32,O32*0.48),0)</f>
        <v>0</v>
      </c>
      <c r="S32" s="113"/>
      <c r="T32" s="114"/>
      <c r="U32" s="114"/>
      <c r="V32" s="114"/>
      <c r="W32" s="116">
        <f>IF(AND((T32+U32+V32=1),R32&gt;0,S32&gt;0),IF(T32=1,S32*R32,IF(U32=1,R32*S32/0.48,R32*S32/(0.48*166.386))),0)</f>
        <v>0</v>
      </c>
      <c r="X32" s="113"/>
      <c r="Y32" s="110"/>
      <c r="Z32" s="110"/>
      <c r="AA32" s="115">
        <f>IF((Y32+Z32=1),IF(Y32=1,X32,X32*0.48),0)</f>
        <v>0</v>
      </c>
      <c r="AB32" s="117"/>
      <c r="AC32" s="114"/>
      <c r="AD32" s="114"/>
      <c r="AE32" s="114"/>
      <c r="AF32" s="115">
        <f>IF(AND((AC32+AD32+AE32=1),AA32&gt;0,AB32&gt;0),IF(AC32=1,AB32*AA32,IF(AD32=1,AA32*AB32/0.48,AA32*AB32/(0.48*166.386))),0)</f>
        <v>0</v>
      </c>
      <c r="AG32" s="118"/>
      <c r="AH32" s="116">
        <f>-AG32*AA32</f>
        <v>0</v>
      </c>
      <c r="AI32" s="119">
        <f>+R32+AH32</f>
        <v>0</v>
      </c>
      <c r="AJ32" s="120">
        <f>+W32+AF32</f>
        <v>0</v>
      </c>
      <c r="AK32" s="121"/>
    </row>
    <row r="33" spans="1:37" s="13" customFormat="1" ht="24.75" customHeight="1">
      <c r="A33" s="83">
        <f t="shared" si="7"/>
        <v>21</v>
      </c>
      <c r="B33" s="52"/>
      <c r="C33" s="161"/>
      <c r="D33" s="71"/>
      <c r="E33" s="53"/>
      <c r="F33" s="53"/>
      <c r="G33" s="138"/>
      <c r="H33" s="166"/>
      <c r="I33" s="180"/>
      <c r="J33" s="51"/>
      <c r="K33" s="51"/>
      <c r="L33" s="67"/>
      <c r="M33" s="133"/>
      <c r="N33" s="171"/>
      <c r="O33" s="59"/>
      <c r="P33" s="60"/>
      <c r="Q33" s="60"/>
      <c r="R33" s="16">
        <f>IF((P33+Q33=1),IF(P33=1,O33,O33*0.48),0)</f>
        <v>0</v>
      </c>
      <c r="S33" s="59"/>
      <c r="T33" s="60"/>
      <c r="U33" s="60"/>
      <c r="V33" s="60"/>
      <c r="W33" s="17">
        <f>IF(AND((T33+U33+V33=1),R33&gt;0,S33&gt;0),IF(T33=1,S33*R33,IF(U33=1,R33*S33/0.48,R33*S33/(0.48*166.386))),0)</f>
        <v>0</v>
      </c>
      <c r="X33" s="59"/>
      <c r="Y33" s="53"/>
      <c r="Z33" s="53"/>
      <c r="AA33" s="16">
        <f>IF((Y33+Z33=1),IF(Y33=1,X33,X33*0.48),0)</f>
        <v>0</v>
      </c>
      <c r="AB33" s="74"/>
      <c r="AC33" s="60"/>
      <c r="AD33" s="60"/>
      <c r="AE33" s="60"/>
      <c r="AF33" s="16">
        <f>IF(AND((AC33+AD33+AE33=1),AA33&gt;0,AB33&gt;0),IF(AC33=1,AB33*AA33,IF(AD33=1,AA33*AB33/0.48,AA33*AB33/(0.48*166.386))),0)</f>
        <v>0</v>
      </c>
      <c r="AG33" s="64"/>
      <c r="AH33" s="17">
        <f>-AG33*AA33</f>
        <v>0</v>
      </c>
      <c r="AI33" s="18">
        <f>+R33+AH33</f>
        <v>0</v>
      </c>
      <c r="AJ33" s="19">
        <f>+W33+AF33</f>
        <v>0</v>
      </c>
      <c r="AK33" s="81"/>
    </row>
    <row r="34" spans="1:37" s="13" customFormat="1" ht="24.75" customHeight="1">
      <c r="A34" s="83">
        <f t="shared" si="7"/>
        <v>22</v>
      </c>
      <c r="B34" s="52"/>
      <c r="C34" s="161"/>
      <c r="D34" s="71"/>
      <c r="E34" s="53"/>
      <c r="F34" s="53"/>
      <c r="G34" s="138"/>
      <c r="H34" s="166"/>
      <c r="I34" s="178"/>
      <c r="J34" s="68"/>
      <c r="K34" s="68"/>
      <c r="L34" s="68"/>
      <c r="M34" s="133"/>
      <c r="N34" s="171"/>
      <c r="O34" s="59"/>
      <c r="P34" s="60"/>
      <c r="Q34" s="60"/>
      <c r="R34" s="16">
        <f t="shared" si="8"/>
        <v>0</v>
      </c>
      <c r="S34" s="59"/>
      <c r="T34" s="60"/>
      <c r="U34" s="60"/>
      <c r="V34" s="60"/>
      <c r="W34" s="17">
        <f t="shared" si="9"/>
        <v>0</v>
      </c>
      <c r="X34" s="59"/>
      <c r="Y34" s="53"/>
      <c r="Z34" s="53"/>
      <c r="AA34" s="16">
        <f t="shared" si="10"/>
        <v>0</v>
      </c>
      <c r="AB34" s="74"/>
      <c r="AC34" s="60"/>
      <c r="AD34" s="60"/>
      <c r="AE34" s="60"/>
      <c r="AF34" s="16">
        <f t="shared" si="11"/>
        <v>0</v>
      </c>
      <c r="AG34" s="64"/>
      <c r="AH34" s="17">
        <f t="shared" si="12"/>
        <v>0</v>
      </c>
      <c r="AI34" s="18">
        <f t="shared" si="13"/>
        <v>0</v>
      </c>
      <c r="AJ34" s="19">
        <f t="shared" si="14"/>
        <v>0</v>
      </c>
      <c r="AK34" s="81"/>
    </row>
    <row r="35" spans="1:37" s="13" customFormat="1" ht="24.75" customHeight="1">
      <c r="A35" s="83">
        <f t="shared" si="7"/>
        <v>23</v>
      </c>
      <c r="B35" s="52"/>
      <c r="C35" s="161"/>
      <c r="D35" s="71"/>
      <c r="E35" s="53"/>
      <c r="F35" s="53"/>
      <c r="G35" s="138"/>
      <c r="H35" s="166"/>
      <c r="I35" s="178"/>
      <c r="J35" s="68"/>
      <c r="K35" s="68"/>
      <c r="L35" s="68"/>
      <c r="M35" s="133"/>
      <c r="N35" s="171"/>
      <c r="O35" s="59"/>
      <c r="P35" s="60"/>
      <c r="Q35" s="60"/>
      <c r="R35" s="16">
        <f t="shared" si="8"/>
        <v>0</v>
      </c>
      <c r="S35" s="59"/>
      <c r="T35" s="60"/>
      <c r="U35" s="60"/>
      <c r="V35" s="60"/>
      <c r="W35" s="17">
        <f t="shared" si="9"/>
        <v>0</v>
      </c>
      <c r="X35" s="59"/>
      <c r="Y35" s="53"/>
      <c r="Z35" s="53"/>
      <c r="AA35" s="16">
        <f t="shared" si="10"/>
        <v>0</v>
      </c>
      <c r="AB35" s="74"/>
      <c r="AC35" s="60"/>
      <c r="AD35" s="60"/>
      <c r="AE35" s="60"/>
      <c r="AF35" s="16">
        <f t="shared" si="11"/>
        <v>0</v>
      </c>
      <c r="AG35" s="64"/>
      <c r="AH35" s="17">
        <f t="shared" si="12"/>
        <v>0</v>
      </c>
      <c r="AI35" s="18">
        <f t="shared" si="13"/>
        <v>0</v>
      </c>
      <c r="AJ35" s="19">
        <f t="shared" si="14"/>
        <v>0</v>
      </c>
      <c r="AK35" s="81"/>
    </row>
    <row r="36" spans="1:37" s="13" customFormat="1" ht="24.75" customHeight="1">
      <c r="A36" s="83">
        <f t="shared" si="7"/>
        <v>24</v>
      </c>
      <c r="B36" s="52"/>
      <c r="C36" s="161"/>
      <c r="D36" s="71"/>
      <c r="E36" s="53"/>
      <c r="F36" s="53"/>
      <c r="G36" s="138"/>
      <c r="H36" s="166"/>
      <c r="I36" s="178"/>
      <c r="J36" s="68"/>
      <c r="K36" s="68"/>
      <c r="L36" s="68"/>
      <c r="M36" s="133"/>
      <c r="N36" s="171"/>
      <c r="O36" s="59"/>
      <c r="P36" s="60"/>
      <c r="Q36" s="60"/>
      <c r="R36" s="16">
        <f t="shared" si="8"/>
        <v>0</v>
      </c>
      <c r="S36" s="59"/>
      <c r="T36" s="60"/>
      <c r="U36" s="60"/>
      <c r="V36" s="60"/>
      <c r="W36" s="17">
        <f t="shared" si="9"/>
        <v>0</v>
      </c>
      <c r="X36" s="59"/>
      <c r="Y36" s="53"/>
      <c r="Z36" s="53"/>
      <c r="AA36" s="16">
        <f t="shared" si="10"/>
        <v>0</v>
      </c>
      <c r="AB36" s="74"/>
      <c r="AC36" s="60"/>
      <c r="AD36" s="60"/>
      <c r="AE36" s="60"/>
      <c r="AF36" s="16">
        <f t="shared" si="11"/>
        <v>0</v>
      </c>
      <c r="AG36" s="64"/>
      <c r="AH36" s="17">
        <f t="shared" si="12"/>
        <v>0</v>
      </c>
      <c r="AI36" s="18">
        <f t="shared" si="13"/>
        <v>0</v>
      </c>
      <c r="AJ36" s="19">
        <f t="shared" si="14"/>
        <v>0</v>
      </c>
      <c r="AK36" s="81"/>
    </row>
    <row r="37" spans="1:37" s="13" customFormat="1" ht="24.75" customHeight="1" thickBot="1">
      <c r="A37" s="83">
        <f t="shared" si="7"/>
        <v>25</v>
      </c>
      <c r="B37" s="54"/>
      <c r="C37" s="164"/>
      <c r="D37" s="72"/>
      <c r="E37" s="55"/>
      <c r="F37" s="55"/>
      <c r="G37" s="140"/>
      <c r="H37" s="169"/>
      <c r="I37" s="181"/>
      <c r="J37" s="56"/>
      <c r="K37" s="56"/>
      <c r="L37" s="69"/>
      <c r="M37" s="135"/>
      <c r="N37" s="174"/>
      <c r="O37" s="61"/>
      <c r="P37" s="62"/>
      <c r="Q37" s="62"/>
      <c r="R37" s="20">
        <f>IF((P37+Q37=1),IF(P37=1,O37,O37*0.48),0)</f>
        <v>0</v>
      </c>
      <c r="S37" s="61"/>
      <c r="T37" s="62"/>
      <c r="U37" s="62"/>
      <c r="V37" s="62"/>
      <c r="W37" s="21">
        <f>IF(AND((T37+U37+V37=1),R37&gt;0,S37&gt;0),IF(T37=1,S37*R37,IF(U37=1,R37*S37/0.48,R37*S37/(0.48*166.386))),0)</f>
        <v>0</v>
      </c>
      <c r="X37" s="61"/>
      <c r="Y37" s="55"/>
      <c r="Z37" s="55"/>
      <c r="AA37" s="20">
        <f>IF((Y37+Z37=1),IF(Y37=1,X37,X37*0.48),0)</f>
        <v>0</v>
      </c>
      <c r="AB37" s="75"/>
      <c r="AC37" s="62"/>
      <c r="AD37" s="62"/>
      <c r="AE37" s="62"/>
      <c r="AF37" s="20">
        <f>IF(AND((AC37+AD37+AE37=1),AA37&gt;0,AB37&gt;0),IF(AC37=1,AB37*AA37,IF(AD37=1,AA37*AB37/0.48,AA37*AB37/(0.48*166.386))),0)</f>
        <v>0</v>
      </c>
      <c r="AG37" s="65"/>
      <c r="AH37" s="21">
        <f>-AG37*AA37</f>
        <v>0</v>
      </c>
      <c r="AI37" s="22">
        <f>+R37+AH37</f>
        <v>0</v>
      </c>
      <c r="AJ37" s="23">
        <f>+W37+AF37</f>
        <v>0</v>
      </c>
      <c r="AK37" s="82"/>
    </row>
    <row r="38" spans="2:37" ht="24.75" customHeight="1" thickBot="1">
      <c r="B38" s="263" t="s">
        <v>67</v>
      </c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4"/>
      <c r="O38" s="24"/>
      <c r="P38" s="25"/>
      <c r="Q38" s="25"/>
      <c r="R38" s="46">
        <f>+SUM(R13:R37)</f>
        <v>0</v>
      </c>
      <c r="W38" s="47">
        <f>+SUM(W13:W37)</f>
        <v>0</v>
      </c>
      <c r="X38" s="24"/>
      <c r="Y38" s="25"/>
      <c r="Z38" s="25"/>
      <c r="AA38" s="46">
        <f>+SUM(AA13:AA37)</f>
        <v>0</v>
      </c>
      <c r="AF38" s="46">
        <f>+SUM(AF13:AF37)</f>
        <v>0</v>
      </c>
      <c r="AG38" s="25"/>
      <c r="AH38" s="48">
        <f>+SUM(AH13:AH37)</f>
        <v>0</v>
      </c>
      <c r="AI38" s="131">
        <f>+SUM(AI13:AI37)</f>
        <v>0</v>
      </c>
      <c r="AJ38" s="132">
        <f>+SUM(AJ13:AJ37)</f>
        <v>0</v>
      </c>
      <c r="AK38" s="26"/>
    </row>
    <row r="39" spans="2:37" ht="24.75" customHeight="1" thickBot="1">
      <c r="B39" s="27"/>
      <c r="C39" s="27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77" t="s">
        <v>68</v>
      </c>
      <c r="O39" s="26"/>
      <c r="P39" s="26"/>
      <c r="Q39" s="26"/>
      <c r="R39" s="26"/>
      <c r="S39" s="269" t="e">
        <f>+W38/R38</f>
        <v>#DIV/0!</v>
      </c>
      <c r="T39" s="270"/>
      <c r="U39" s="79" t="s">
        <v>66</v>
      </c>
      <c r="V39" s="79"/>
      <c r="W39" s="26"/>
      <c r="X39" s="26"/>
      <c r="Y39" s="26"/>
      <c r="Z39" s="26"/>
      <c r="AA39" s="26"/>
      <c r="AB39" s="269" t="e">
        <f>+AF38/AA38</f>
        <v>#DIV/0!</v>
      </c>
      <c r="AC39" s="270"/>
      <c r="AD39" s="79" t="s">
        <v>66</v>
      </c>
      <c r="AE39" s="78"/>
      <c r="AF39" s="26"/>
      <c r="AG39" s="26"/>
      <c r="AH39" s="26"/>
      <c r="AI39" s="130" t="e">
        <f>+AJ38/AI38</f>
        <v>#DIV/0!</v>
      </c>
      <c r="AJ39" s="79" t="s">
        <v>66</v>
      </c>
      <c r="AK39" s="26"/>
    </row>
    <row r="40" spans="2:13" ht="24.75" customHeight="1">
      <c r="B40" s="28"/>
      <c r="C40" s="28"/>
      <c r="D40" s="29"/>
      <c r="E40" s="29"/>
      <c r="F40" s="29"/>
      <c r="G40" s="29"/>
      <c r="I40" s="29"/>
      <c r="J40" s="29"/>
      <c r="K40" s="29"/>
      <c r="L40" s="29"/>
      <c r="M40" s="29"/>
    </row>
    <row r="41" spans="2:3" ht="15">
      <c r="B41" s="28" t="s">
        <v>39</v>
      </c>
      <c r="C41" s="30"/>
    </row>
    <row r="42" spans="2:3" ht="15.75" thickBot="1">
      <c r="B42" s="28"/>
      <c r="C42" s="30"/>
    </row>
    <row r="43" spans="2:36" ht="21" customHeight="1">
      <c r="B43" s="271" t="s">
        <v>7</v>
      </c>
      <c r="C43" s="272"/>
      <c r="D43" s="31"/>
      <c r="E43" s="31"/>
      <c r="F43" s="31"/>
      <c r="G43" s="32"/>
      <c r="H43" s="150">
        <v>1</v>
      </c>
      <c r="I43" s="265" t="s">
        <v>40</v>
      </c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6"/>
    </row>
    <row r="44" spans="2:36" ht="21" customHeight="1">
      <c r="B44" s="261"/>
      <c r="C44" s="262"/>
      <c r="D44" s="38"/>
      <c r="E44" s="38"/>
      <c r="F44" s="38"/>
      <c r="G44" s="33"/>
      <c r="H44" s="147">
        <v>2</v>
      </c>
      <c r="I44" s="267" t="s">
        <v>41</v>
      </c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8"/>
    </row>
    <row r="45" spans="2:36" ht="21" customHeight="1">
      <c r="B45" s="257" t="s">
        <v>8</v>
      </c>
      <c r="C45" s="258"/>
      <c r="D45" s="34"/>
      <c r="E45" s="34"/>
      <c r="F45" s="34"/>
      <c r="G45" s="35"/>
      <c r="H45" s="147" t="s">
        <v>42</v>
      </c>
      <c r="I45" s="267" t="s">
        <v>43</v>
      </c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8"/>
    </row>
    <row r="46" spans="2:36" ht="21" customHeight="1">
      <c r="B46" s="259"/>
      <c r="C46" s="260"/>
      <c r="D46" s="38"/>
      <c r="E46" s="38"/>
      <c r="F46" s="38"/>
      <c r="G46" s="33"/>
      <c r="H46" s="147">
        <v>7</v>
      </c>
      <c r="I46" s="267" t="s">
        <v>44</v>
      </c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8"/>
    </row>
    <row r="47" spans="2:36" ht="21" customHeight="1">
      <c r="B47" s="261" t="s">
        <v>9</v>
      </c>
      <c r="C47" s="262"/>
      <c r="D47" s="34"/>
      <c r="E47" s="34"/>
      <c r="F47" s="34"/>
      <c r="G47" s="35"/>
      <c r="H47" s="147" t="s">
        <v>78</v>
      </c>
      <c r="I47" s="267" t="s">
        <v>45</v>
      </c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8"/>
    </row>
    <row r="48" spans="2:36" ht="21" customHeight="1" thickBot="1">
      <c r="B48" s="261"/>
      <c r="C48" s="262"/>
      <c r="D48" s="2"/>
      <c r="E48" s="2"/>
      <c r="F48" s="2"/>
      <c r="G48" s="39"/>
      <c r="H48" s="149">
        <v>12</v>
      </c>
      <c r="I48" s="273" t="s">
        <v>79</v>
      </c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4"/>
    </row>
    <row r="49" spans="2:36" ht="21" customHeight="1">
      <c r="B49" s="279" t="s">
        <v>4</v>
      </c>
      <c r="C49" s="285" t="s">
        <v>10</v>
      </c>
      <c r="D49" s="44"/>
      <c r="E49" s="44"/>
      <c r="F49" s="44"/>
      <c r="G49" s="31"/>
      <c r="H49" s="150">
        <v>13</v>
      </c>
      <c r="I49" s="265" t="s">
        <v>46</v>
      </c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6"/>
    </row>
    <row r="50" spans="2:36" ht="39.75" customHeight="1">
      <c r="B50" s="280"/>
      <c r="C50" s="286"/>
      <c r="D50" s="2"/>
      <c r="E50" s="2"/>
      <c r="F50" s="2"/>
      <c r="G50" s="2"/>
      <c r="H50" s="147">
        <v>14.15</v>
      </c>
      <c r="I50" s="267" t="s">
        <v>47</v>
      </c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8"/>
    </row>
    <row r="51" spans="2:36" ht="21" customHeight="1">
      <c r="B51" s="280"/>
      <c r="C51" s="287"/>
      <c r="D51" s="38"/>
      <c r="E51" s="38"/>
      <c r="F51" s="38"/>
      <c r="G51" s="38"/>
      <c r="H51" s="148">
        <v>16</v>
      </c>
      <c r="I51" s="267" t="s">
        <v>48</v>
      </c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8"/>
    </row>
    <row r="52" spans="2:36" ht="21" customHeight="1">
      <c r="B52" s="280"/>
      <c r="C52" s="288" t="s">
        <v>11</v>
      </c>
      <c r="D52" s="36"/>
      <c r="E52" s="36"/>
      <c r="F52" s="36"/>
      <c r="G52" s="34"/>
      <c r="H52" s="147">
        <v>17</v>
      </c>
      <c r="I52" s="267" t="s">
        <v>49</v>
      </c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8"/>
    </row>
    <row r="53" spans="2:36" ht="38.25" customHeight="1">
      <c r="B53" s="280"/>
      <c r="C53" s="287"/>
      <c r="D53" s="38"/>
      <c r="E53" s="38"/>
      <c r="F53" s="38"/>
      <c r="G53" s="38"/>
      <c r="H53" s="147" t="s">
        <v>50</v>
      </c>
      <c r="I53" s="267" t="s">
        <v>51</v>
      </c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8"/>
    </row>
    <row r="54" spans="2:36" ht="21" customHeight="1" thickBot="1">
      <c r="B54" s="281"/>
      <c r="C54" s="151" t="s">
        <v>12</v>
      </c>
      <c r="D54" s="152"/>
      <c r="E54" s="152"/>
      <c r="F54" s="152"/>
      <c r="G54" s="153"/>
      <c r="H54" s="154">
        <v>21</v>
      </c>
      <c r="I54" s="275" t="s">
        <v>52</v>
      </c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6"/>
    </row>
    <row r="55" spans="2:36" ht="21" customHeight="1">
      <c r="B55" s="282" t="s">
        <v>5</v>
      </c>
      <c r="C55" s="285" t="s">
        <v>13</v>
      </c>
      <c r="D55" s="155"/>
      <c r="E55" s="155"/>
      <c r="F55" s="155"/>
      <c r="G55" s="32"/>
      <c r="H55" s="150">
        <v>22</v>
      </c>
      <c r="I55" s="265" t="s">
        <v>53</v>
      </c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6"/>
    </row>
    <row r="56" spans="2:36" ht="28.5" customHeight="1">
      <c r="B56" s="283"/>
      <c r="C56" s="286"/>
      <c r="D56" s="10"/>
      <c r="E56" s="10"/>
      <c r="F56" s="10"/>
      <c r="G56" s="39"/>
      <c r="H56" s="147">
        <v>23.24</v>
      </c>
      <c r="I56" s="267" t="s">
        <v>54</v>
      </c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8"/>
    </row>
    <row r="57" spans="2:36" ht="21" customHeight="1">
      <c r="B57" s="283"/>
      <c r="C57" s="287"/>
      <c r="D57" s="127"/>
      <c r="E57" s="127"/>
      <c r="F57" s="127"/>
      <c r="G57" s="33"/>
      <c r="H57" s="148">
        <v>25</v>
      </c>
      <c r="I57" s="267" t="s">
        <v>55</v>
      </c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8"/>
    </row>
    <row r="58" spans="2:36" ht="21" customHeight="1">
      <c r="B58" s="283"/>
      <c r="C58" s="288" t="s">
        <v>14</v>
      </c>
      <c r="D58" s="37"/>
      <c r="E58" s="37"/>
      <c r="F58" s="37"/>
      <c r="G58" s="2"/>
      <c r="H58" s="147">
        <v>26</v>
      </c>
      <c r="I58" s="267" t="s">
        <v>56</v>
      </c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8"/>
    </row>
    <row r="59" spans="2:36" ht="29.25" customHeight="1">
      <c r="B59" s="283"/>
      <c r="C59" s="286"/>
      <c r="D59" s="2"/>
      <c r="E59" s="2"/>
      <c r="F59" s="2"/>
      <c r="G59" s="2"/>
      <c r="H59" s="147" t="s">
        <v>57</v>
      </c>
      <c r="I59" s="267" t="s">
        <v>58</v>
      </c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268"/>
    </row>
    <row r="60" spans="2:36" ht="21" customHeight="1">
      <c r="B60" s="283"/>
      <c r="C60" s="287"/>
      <c r="D60" s="38"/>
      <c r="E60" s="38"/>
      <c r="F60" s="38"/>
      <c r="G60" s="38"/>
      <c r="H60" s="148">
        <v>30</v>
      </c>
      <c r="I60" s="267" t="s">
        <v>59</v>
      </c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8"/>
    </row>
    <row r="61" spans="2:36" ht="21" customHeight="1">
      <c r="B61" s="283"/>
      <c r="C61" s="289" t="s">
        <v>15</v>
      </c>
      <c r="D61" s="36"/>
      <c r="E61" s="36"/>
      <c r="F61" s="36"/>
      <c r="G61" s="34"/>
      <c r="H61" s="147">
        <v>31</v>
      </c>
      <c r="I61" s="267" t="s">
        <v>60</v>
      </c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8"/>
    </row>
    <row r="62" spans="2:36" ht="21" customHeight="1" thickBot="1">
      <c r="B62" s="284"/>
      <c r="C62" s="290"/>
      <c r="D62" s="156"/>
      <c r="E62" s="156"/>
      <c r="F62" s="156"/>
      <c r="G62" s="156"/>
      <c r="H62" s="154">
        <v>32</v>
      </c>
      <c r="I62" s="275" t="s">
        <v>61</v>
      </c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6"/>
    </row>
    <row r="63" spans="2:36" ht="21" customHeight="1">
      <c r="B63" s="271" t="s">
        <v>6</v>
      </c>
      <c r="C63" s="272"/>
      <c r="D63" s="31"/>
      <c r="E63" s="31"/>
      <c r="F63" s="31"/>
      <c r="G63" s="32"/>
      <c r="H63" s="158">
        <v>33</v>
      </c>
      <c r="I63" s="265" t="s">
        <v>64</v>
      </c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  <c r="AJ63" s="266"/>
    </row>
    <row r="64" spans="2:36" ht="21" customHeight="1" thickBot="1">
      <c r="B64" s="277"/>
      <c r="C64" s="278"/>
      <c r="D64" s="156"/>
      <c r="E64" s="156"/>
      <c r="F64" s="156"/>
      <c r="G64" s="159"/>
      <c r="H64" s="154">
        <v>34</v>
      </c>
      <c r="I64" s="275" t="s">
        <v>62</v>
      </c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6"/>
    </row>
    <row r="65" spans="2:36" ht="21" customHeight="1" thickBot="1">
      <c r="B65" s="126" t="s">
        <v>18</v>
      </c>
      <c r="C65" s="156"/>
      <c r="D65" s="156"/>
      <c r="E65" s="156"/>
      <c r="F65" s="156"/>
      <c r="G65" s="156"/>
      <c r="H65" s="182">
        <v>35</v>
      </c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7"/>
    </row>
    <row r="66" ht="15">
      <c r="B66" s="1" t="s">
        <v>63</v>
      </c>
    </row>
  </sheetData>
  <sheetProtection password="DEE7" sheet="1" objects="1" scenarios="1"/>
  <mergeCells count="95">
    <mergeCell ref="I61:AJ61"/>
    <mergeCell ref="I62:AJ62"/>
    <mergeCell ref="B63:C64"/>
    <mergeCell ref="I63:AJ63"/>
    <mergeCell ref="I64:AJ64"/>
    <mergeCell ref="B55:B62"/>
    <mergeCell ref="C55:C57"/>
    <mergeCell ref="I55:AJ55"/>
    <mergeCell ref="I56:AJ56"/>
    <mergeCell ref="I57:AJ57"/>
    <mergeCell ref="C58:C60"/>
    <mergeCell ref="I58:AJ58"/>
    <mergeCell ref="I59:AJ59"/>
    <mergeCell ref="I60:AJ60"/>
    <mergeCell ref="C61:C62"/>
    <mergeCell ref="B49:B54"/>
    <mergeCell ref="C49:C51"/>
    <mergeCell ref="I49:AJ49"/>
    <mergeCell ref="I50:AJ50"/>
    <mergeCell ref="I51:AJ51"/>
    <mergeCell ref="C52:C53"/>
    <mergeCell ref="I52:AJ52"/>
    <mergeCell ref="I53:AJ53"/>
    <mergeCell ref="I54:AJ54"/>
    <mergeCell ref="B45:C46"/>
    <mergeCell ref="I45:AJ45"/>
    <mergeCell ref="I46:AJ46"/>
    <mergeCell ref="B47:C48"/>
    <mergeCell ref="I47:AJ47"/>
    <mergeCell ref="I48:AJ48"/>
    <mergeCell ref="B38:N38"/>
    <mergeCell ref="S39:T39"/>
    <mergeCell ref="AB39:AC39"/>
    <mergeCell ref="B43:C44"/>
    <mergeCell ref="I43:AJ43"/>
    <mergeCell ref="I44:AJ44"/>
    <mergeCell ref="V10:V11"/>
    <mergeCell ref="Y10:Y11"/>
    <mergeCell ref="Z10:Z11"/>
    <mergeCell ref="AC10:AC11"/>
    <mergeCell ref="AD10:AD11"/>
    <mergeCell ref="AE10:AE11"/>
    <mergeCell ref="AF9:AF11"/>
    <mergeCell ref="AG9:AG11"/>
    <mergeCell ref="AH9:AH11"/>
    <mergeCell ref="D10:D11"/>
    <mergeCell ref="E10:E11"/>
    <mergeCell ref="F10:F11"/>
    <mergeCell ref="I10:I11"/>
    <mergeCell ref="J10:J11"/>
    <mergeCell ref="K10:K11"/>
    <mergeCell ref="L10:L11"/>
    <mergeCell ref="W9:W11"/>
    <mergeCell ref="X9:X11"/>
    <mergeCell ref="Y9:Z9"/>
    <mergeCell ref="AA9:AA11"/>
    <mergeCell ref="AB9:AB11"/>
    <mergeCell ref="AC9:AE9"/>
    <mergeCell ref="N9:N11"/>
    <mergeCell ref="O9:O11"/>
    <mergeCell ref="P9:Q9"/>
    <mergeCell ref="R9:R11"/>
    <mergeCell ref="S9:S11"/>
    <mergeCell ref="T9:V9"/>
    <mergeCell ref="P10:P11"/>
    <mergeCell ref="Q10:Q11"/>
    <mergeCell ref="T10:T11"/>
    <mergeCell ref="U10:U11"/>
    <mergeCell ref="AI8:AI10"/>
    <mergeCell ref="AJ8:AJ10"/>
    <mergeCell ref="AK8:AK11"/>
    <mergeCell ref="B9:B11"/>
    <mergeCell ref="C9:C11"/>
    <mergeCell ref="D9:F9"/>
    <mergeCell ref="G9:G11"/>
    <mergeCell ref="H9:H11"/>
    <mergeCell ref="I9:L9"/>
    <mergeCell ref="M9:M11"/>
    <mergeCell ref="X7:AH7"/>
    <mergeCell ref="AI7:AJ7"/>
    <mergeCell ref="B8:C8"/>
    <mergeCell ref="D8:H8"/>
    <mergeCell ref="I8:N8"/>
    <mergeCell ref="O8:R8"/>
    <mergeCell ref="S8:V8"/>
    <mergeCell ref="X8:AA8"/>
    <mergeCell ref="AB8:AF8"/>
    <mergeCell ref="AG8:AH8"/>
    <mergeCell ref="R2:U3"/>
    <mergeCell ref="D3:F3"/>
    <mergeCell ref="H3:N3"/>
    <mergeCell ref="D5:F5"/>
    <mergeCell ref="J5:K5"/>
    <mergeCell ref="D7:F7"/>
    <mergeCell ref="O7:W7"/>
  </mergeCells>
  <conditionalFormatting sqref="D13:F37">
    <cfRule type="expression" priority="1" dxfId="0" stopIfTrue="1">
      <formula>OR(($D13+$E13+$F13&gt;1),($D13+$E13+$F13&lt;0))</formula>
    </cfRule>
  </conditionalFormatting>
  <conditionalFormatting sqref="P13:Q37">
    <cfRule type="expression" priority="2" dxfId="0" stopIfTrue="1">
      <formula>OR(($P13+$Q13&gt;1),($P13+$Q13&lt;0),AND($P13+$Q13&lt;&gt;1,$O13&gt;0))</formula>
    </cfRule>
  </conditionalFormatting>
  <conditionalFormatting sqref="T13:V37">
    <cfRule type="expression" priority="3" dxfId="0" stopIfTrue="1">
      <formula>OR(($T13+$U13+$V13&gt;1),($T13+$U13+$V13&lt;0),AND($T13+$U13+$V13&lt;&gt;1,$S13&gt;0))</formula>
    </cfRule>
  </conditionalFormatting>
  <conditionalFormatting sqref="Y13:Z37">
    <cfRule type="expression" priority="4" dxfId="0" stopIfTrue="1">
      <formula>OR(($Y13+$Z13&gt;1),($Y13+$Z13&lt;0),AND($Y13+$Z13&lt;&gt;1,$X13&gt;0))</formula>
    </cfRule>
  </conditionalFormatting>
  <conditionalFormatting sqref="AC13:AE37">
    <cfRule type="expression" priority="5" dxfId="0" stopIfTrue="1">
      <formula>OR(($AC13+$AD13+$AE13&gt;1),($AC13+$AD13+$AE13&lt;0),AND($AC13+$AD13+$AE13&lt;&gt;1,$AB13&gt;0))</formula>
    </cfRule>
  </conditionalFormatting>
  <conditionalFormatting sqref="I13:L37">
    <cfRule type="expression" priority="6" dxfId="0" stopIfTrue="1">
      <formula>OR(($I13+$J13+$K13+$L13&gt;1),($I13+$J13+$K13+$L13&lt;0))</formula>
    </cfRule>
  </conditionalFormatting>
  <printOptions horizontalCentered="1"/>
  <pageMargins left="0.3937007874015748" right="0.35433070866141736" top="0.4724409448818898" bottom="0.3937007874015748" header="0" footer="0.1968503937007874"/>
  <pageSetup fitToHeight="2" horizontalDpi="1200" verticalDpi="1200" orientation="landscape" paperSize="9" scale="46" r:id="rId2"/>
  <headerFooter alignWithMargins="0">
    <oddFooter>&amp;CPágina &amp;P de &amp;N</oddFooter>
  </headerFooter>
  <rowBreaks count="1" manualBreakCount="1">
    <brk id="40" max="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egonzalez</dc:creator>
  <cp:keywords/>
  <dc:description/>
  <cp:lastModifiedBy>José María de Tomás y Miguel</cp:lastModifiedBy>
  <cp:lastPrinted>2012-12-11T15:30:57Z</cp:lastPrinted>
  <dcterms:created xsi:type="dcterms:W3CDTF">2012-12-11T08:38:41Z</dcterms:created>
  <dcterms:modified xsi:type="dcterms:W3CDTF">2021-06-07T11:34:22Z</dcterms:modified>
  <cp:category/>
  <cp:version/>
  <cp:contentType/>
  <cp:contentStatus/>
</cp:coreProperties>
</file>